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abdulkadirtahmisci/Desktop/"/>
    </mc:Choice>
  </mc:AlternateContent>
  <xr:revisionPtr revIDLastSave="0" documentId="13_ncr:1_{C4CC7DC3-9334-BA4F-BF63-285F90A5FF39}" xr6:coauthVersionLast="47" xr6:coauthVersionMax="47" xr10:uidLastSave="{00000000-0000-0000-0000-000000000000}"/>
  <bookViews>
    <workbookView xWindow="0" yWindow="0" windowWidth="38400" windowHeight="20520" tabRatio="601" xr2:uid="{00000000-000D-0000-FFFF-FFFF00000000}"/>
  </bookViews>
  <sheets>
    <sheet name="DERS YÜKÜ FORMU" sheetId="2" r:id="rId1"/>
  </sheets>
  <definedNames>
    <definedName name="_xlnm.Print_Area" localSheetId="0">'DERS YÜKÜ FORMU'!$A$1:$AT$49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9" i="2" l="1"/>
  <c r="P19" i="2"/>
  <c r="Q19" i="2" s="1"/>
  <c r="S19" i="2" s="1"/>
  <c r="H19" i="2"/>
  <c r="J19" i="2" s="1"/>
  <c r="X18" i="2"/>
  <c r="Y18" i="2" s="1"/>
  <c r="AA18" i="2" s="1"/>
  <c r="P18" i="2"/>
  <c r="Q18" i="2"/>
  <c r="S18" i="2" s="1"/>
  <c r="H18" i="2"/>
  <c r="I18" i="2" s="1"/>
  <c r="K18" i="2" s="1"/>
  <c r="X17" i="2"/>
  <c r="Z17" i="2" s="1"/>
  <c r="P17" i="2"/>
  <c r="R17" i="2" s="1"/>
  <c r="H17" i="2"/>
  <c r="I17" i="2" s="1"/>
  <c r="K17" i="2" s="1"/>
  <c r="AN16" i="2"/>
  <c r="AP16" i="2" s="1"/>
  <c r="AF16" i="2"/>
  <c r="AH16" i="2" s="1"/>
  <c r="X16" i="2"/>
  <c r="Z16" i="2" s="1"/>
  <c r="P16" i="2"/>
  <c r="Q16" i="2" s="1"/>
  <c r="S16" i="2" s="1"/>
  <c r="H16" i="2"/>
  <c r="J16" i="2" s="1"/>
  <c r="AN15" i="2"/>
  <c r="AO15" i="2" s="1"/>
  <c r="AQ15" i="2" s="1"/>
  <c r="AF15" i="2"/>
  <c r="X15" i="2"/>
  <c r="Z15" i="2"/>
  <c r="P15" i="2"/>
  <c r="Q15" i="2" s="1"/>
  <c r="S15" i="2" s="1"/>
  <c r="H15" i="2"/>
  <c r="J15" i="2" s="1"/>
  <c r="AN30" i="2"/>
  <c r="AP30" i="2"/>
  <c r="AF30" i="2"/>
  <c r="AH30" i="2" s="1"/>
  <c r="X30" i="2"/>
  <c r="Y30" i="2" s="1"/>
  <c r="AA30" i="2" s="1"/>
  <c r="P30" i="2"/>
  <c r="Q30" i="2" s="1"/>
  <c r="S30" i="2" s="1"/>
  <c r="H30" i="2"/>
  <c r="J30" i="2" s="1"/>
  <c r="AN20" i="2"/>
  <c r="AP20" i="2" s="1"/>
  <c r="AF20" i="2"/>
  <c r="AH20" i="2"/>
  <c r="X20" i="2"/>
  <c r="Y20" i="2" s="1"/>
  <c r="AA20" i="2" s="1"/>
  <c r="P20" i="2"/>
  <c r="R20" i="2" s="1"/>
  <c r="H20" i="2"/>
  <c r="I20" i="2"/>
  <c r="K20" i="2" s="1"/>
  <c r="AN33" i="2"/>
  <c r="AP33" i="2" s="1"/>
  <c r="AF33" i="2"/>
  <c r="AH33" i="2" s="1"/>
  <c r="X33" i="2"/>
  <c r="Y33" i="2" s="1"/>
  <c r="AA33" i="2" s="1"/>
  <c r="P33" i="2"/>
  <c r="R33" i="2"/>
  <c r="T33" i="2" s="1"/>
  <c r="U33" i="2" s="1"/>
  <c r="H33" i="2"/>
  <c r="I33" i="2" s="1"/>
  <c r="K33" i="2" s="1"/>
  <c r="AN32" i="2"/>
  <c r="AP32" i="2" s="1"/>
  <c r="AF32" i="2"/>
  <c r="AG32" i="2" s="1"/>
  <c r="AI32" i="2" s="1"/>
  <c r="X32" i="2"/>
  <c r="Z32" i="2" s="1"/>
  <c r="P32" i="2"/>
  <c r="H32" i="2"/>
  <c r="J32" i="2"/>
  <c r="AN31" i="2"/>
  <c r="AP31" i="2" s="1"/>
  <c r="AF31" i="2"/>
  <c r="AH31" i="2" s="1"/>
  <c r="X31" i="2"/>
  <c r="Z31" i="2" s="1"/>
  <c r="P31" i="2"/>
  <c r="Q31" i="2" s="1"/>
  <c r="S31" i="2" s="1"/>
  <c r="H31" i="2"/>
  <c r="J31" i="2" s="1"/>
  <c r="AN28" i="2"/>
  <c r="AO28" i="2" s="1"/>
  <c r="AQ28" i="2" s="1"/>
  <c r="AF28" i="2"/>
  <c r="AG28" i="2" s="1"/>
  <c r="AI28" i="2" s="1"/>
  <c r="X28" i="2"/>
  <c r="Z28" i="2" s="1"/>
  <c r="P28" i="2"/>
  <c r="Q28" i="2" s="1"/>
  <c r="S28" i="2" s="1"/>
  <c r="H28" i="2"/>
  <c r="J28" i="2" s="1"/>
  <c r="AS27" i="2"/>
  <c r="AN23" i="2"/>
  <c r="AP23" i="2" s="1"/>
  <c r="AF23" i="2"/>
  <c r="AG23" i="2" s="1"/>
  <c r="AI23" i="2" s="1"/>
  <c r="X23" i="2"/>
  <c r="Y23" i="2" s="1"/>
  <c r="AA23" i="2" s="1"/>
  <c r="P23" i="2"/>
  <c r="R23" i="2" s="1"/>
  <c r="H23" i="2"/>
  <c r="J23" i="2" s="1"/>
  <c r="AN22" i="2"/>
  <c r="AP22" i="2" s="1"/>
  <c r="AF22" i="2"/>
  <c r="AH22" i="2" s="1"/>
  <c r="X22" i="2"/>
  <c r="Y22" i="2" s="1"/>
  <c r="AA22" i="2" s="1"/>
  <c r="P22" i="2"/>
  <c r="Q22" i="2" s="1"/>
  <c r="S22" i="2" s="1"/>
  <c r="H22" i="2"/>
  <c r="J22" i="2" s="1"/>
  <c r="AN21" i="2"/>
  <c r="AO21" i="2" s="1"/>
  <c r="AQ21" i="2" s="1"/>
  <c r="AF21" i="2"/>
  <c r="AG21" i="2" s="1"/>
  <c r="X21" i="2"/>
  <c r="Y21" i="2" s="1"/>
  <c r="AA21" i="2" s="1"/>
  <c r="P21" i="2"/>
  <c r="Q21" i="2" s="1"/>
  <c r="S21" i="2" s="1"/>
  <c r="H21" i="2"/>
  <c r="I21" i="2" s="1"/>
  <c r="K21" i="2" s="1"/>
  <c r="AN19" i="2"/>
  <c r="AP19" i="2"/>
  <c r="AF19" i="2"/>
  <c r="AG19" i="2" s="1"/>
  <c r="AI19" i="2" s="1"/>
  <c r="AN18" i="2"/>
  <c r="AP18" i="2" s="1"/>
  <c r="AF18" i="2"/>
  <c r="AG18" i="2" s="1"/>
  <c r="AI18" i="2" s="1"/>
  <c r="AN17" i="2"/>
  <c r="AO17" i="2" s="1"/>
  <c r="AQ17" i="2" s="1"/>
  <c r="AF17" i="2"/>
  <c r="AH17" i="2" s="1"/>
  <c r="AN14" i="2"/>
  <c r="AP14" i="2" s="1"/>
  <c r="AF14" i="2"/>
  <c r="AG14" i="2" s="1"/>
  <c r="AI14" i="2" s="1"/>
  <c r="X14" i="2"/>
  <c r="Y14" i="2" s="1"/>
  <c r="AA14" i="2" s="1"/>
  <c r="P14" i="2"/>
  <c r="Q14" i="2" s="1"/>
  <c r="S14" i="2" s="1"/>
  <c r="H14" i="2"/>
  <c r="I14" i="2" s="1"/>
  <c r="K14" i="2" s="1"/>
  <c r="J14" i="2"/>
  <c r="L14" i="2" s="1"/>
  <c r="M14" i="2" s="1"/>
  <c r="AN13" i="2"/>
  <c r="AP13" i="2" s="1"/>
  <c r="AF13" i="2"/>
  <c r="AH13" i="2" s="1"/>
  <c r="X13" i="2"/>
  <c r="Z13" i="2" s="1"/>
  <c r="P13" i="2"/>
  <c r="R13" i="2" s="1"/>
  <c r="H13" i="2"/>
  <c r="I13" i="2" s="1"/>
  <c r="K13" i="2" s="1"/>
  <c r="R16" i="2"/>
  <c r="J17" i="2"/>
  <c r="R18" i="2"/>
  <c r="Z22" i="2"/>
  <c r="AO18" i="2"/>
  <c r="AQ18" i="2" s="1"/>
  <c r="AO19" i="2"/>
  <c r="AQ19" i="2" s="1"/>
  <c r="Z33" i="2"/>
  <c r="AB33" i="2" s="1"/>
  <c r="AC33" i="2" s="1"/>
  <c r="AG30" i="2"/>
  <c r="AI30" i="2" s="1"/>
  <c r="AG31" i="2"/>
  <c r="AI31" i="2" s="1"/>
  <c r="AO14" i="2"/>
  <c r="AQ14" i="2" s="1"/>
  <c r="J20" i="2"/>
  <c r="AG20" i="2"/>
  <c r="AI20" i="2" s="1"/>
  <c r="Y31" i="2"/>
  <c r="AA31" i="2" s="1"/>
  <c r="AG33" i="2"/>
  <c r="AI33" i="2" s="1"/>
  <c r="AH32" i="2"/>
  <c r="AJ32" i="2" s="1"/>
  <c r="AK32" i="2" s="1"/>
  <c r="AO32" i="2"/>
  <c r="AQ32" i="2" s="1"/>
  <c r="I32" i="2"/>
  <c r="K32" i="2" s="1"/>
  <c r="L32" i="2" s="1"/>
  <c r="M32" i="2" s="1"/>
  <c r="R30" i="2"/>
  <c r="T30" i="2" s="1"/>
  <c r="U30" i="2" s="1"/>
  <c r="AO30" i="2"/>
  <c r="AQ30" i="2" s="1"/>
  <c r="Q33" i="2"/>
  <c r="S33" i="2" s="1"/>
  <c r="AG17" i="2"/>
  <c r="AI17" i="2" s="1"/>
  <c r="Q17" i="2"/>
  <c r="S17" i="2" s="1"/>
  <c r="Y19" i="2"/>
  <c r="AA19" i="2" s="1"/>
  <c r="Z19" i="2"/>
  <c r="Y28" i="2"/>
  <c r="AA28" i="2" s="1"/>
  <c r="AI21" i="2"/>
  <c r="AO22" i="2"/>
  <c r="AQ22" i="2" s="1"/>
  <c r="AG15" i="2"/>
  <c r="AI15" i="2" s="1"/>
  <c r="AH15" i="2"/>
  <c r="Q32" i="2"/>
  <c r="S32" i="2" s="1"/>
  <c r="R32" i="2"/>
  <c r="Z23" i="2"/>
  <c r="I23" i="2"/>
  <c r="K23" i="2" s="1"/>
  <c r="AG16" i="2"/>
  <c r="AI16" i="2" s="1"/>
  <c r="AJ16" i="2" s="1"/>
  <c r="AK16" i="2" s="1"/>
  <c r="AG13" i="2"/>
  <c r="AI13" i="2" s="1"/>
  <c r="AJ13" i="2" s="1"/>
  <c r="AK13" i="2" s="1"/>
  <c r="Y15" i="2"/>
  <c r="AA15" i="2" s="1"/>
  <c r="L23" i="2" l="1"/>
  <c r="M23" i="2" s="1"/>
  <c r="AO23" i="2"/>
  <c r="AQ23" i="2" s="1"/>
  <c r="R31" i="2"/>
  <c r="J18" i="2"/>
  <c r="I19" i="2"/>
  <c r="K19" i="2" s="1"/>
  <c r="Z21" i="2"/>
  <c r="AB21" i="2" s="1"/>
  <c r="AC21" i="2" s="1"/>
  <c r="AR30" i="2"/>
  <c r="AS30" i="2" s="1"/>
  <c r="I30" i="2"/>
  <c r="K30" i="2" s="1"/>
  <c r="I16" i="2"/>
  <c r="K16" i="2" s="1"/>
  <c r="Z20" i="2"/>
  <c r="AB20" i="2" s="1"/>
  <c r="AC20" i="2" s="1"/>
  <c r="AR19" i="2"/>
  <c r="AS19" i="2" s="1"/>
  <c r="AO33" i="2"/>
  <c r="AQ33" i="2" s="1"/>
  <c r="AB28" i="2"/>
  <c r="AC28" i="2" s="1"/>
  <c r="AB15" i="2"/>
  <c r="AC15" i="2" s="1"/>
  <c r="AJ15" i="2"/>
  <c r="AK15" i="2" s="1"/>
  <c r="AH19" i="2"/>
  <c r="AO31" i="2"/>
  <c r="AQ31" i="2" s="1"/>
  <c r="AR31" i="2" s="1"/>
  <c r="AS31" i="2" s="1"/>
  <c r="AR23" i="2"/>
  <c r="AS23" i="2" s="1"/>
  <c r="L19" i="2"/>
  <c r="M19" i="2" s="1"/>
  <c r="AB19" i="2"/>
  <c r="AC19" i="2" s="1"/>
  <c r="AP15" i="2"/>
  <c r="AR15" i="2" s="1"/>
  <c r="AS15" i="2" s="1"/>
  <c r="AG22" i="2"/>
  <c r="AI22" i="2" s="1"/>
  <c r="AR18" i="2"/>
  <c r="AS18" i="2" s="1"/>
  <c r="AR32" i="2"/>
  <c r="AS32" i="2" s="1"/>
  <c r="Y32" i="2"/>
  <c r="AA32" i="2" s="1"/>
  <c r="AB32" i="2" s="1"/>
  <c r="AC32" i="2" s="1"/>
  <c r="AP17" i="2"/>
  <c r="AR17" i="2" s="1"/>
  <c r="AS17" i="2" s="1"/>
  <c r="I31" i="2"/>
  <c r="K31" i="2" s="1"/>
  <c r="L31" i="2" s="1"/>
  <c r="M31" i="2" s="1"/>
  <c r="AP21" i="2"/>
  <c r="AR21" i="2" s="1"/>
  <c r="AS21" i="2" s="1"/>
  <c r="T17" i="2"/>
  <c r="U17" i="2" s="1"/>
  <c r="T16" i="2"/>
  <c r="U16" i="2" s="1"/>
  <c r="AJ19" i="2"/>
  <c r="AK19" i="2" s="1"/>
  <c r="T31" i="2"/>
  <c r="U31" i="2" s="1"/>
  <c r="J21" i="2"/>
  <c r="L21" i="2" s="1"/>
  <c r="M21" i="2" s="1"/>
  <c r="Q23" i="2"/>
  <c r="S23" i="2" s="1"/>
  <c r="T23" i="2" s="1"/>
  <c r="U23" i="2" s="1"/>
  <c r="I28" i="2"/>
  <c r="K28" i="2" s="1"/>
  <c r="L28" i="2" s="1"/>
  <c r="M28" i="2" s="1"/>
  <c r="L18" i="2"/>
  <c r="M18" i="2" s="1"/>
  <c r="AJ33" i="2"/>
  <c r="AK33" i="2" s="1"/>
  <c r="T18" i="2"/>
  <c r="U18" i="2" s="1"/>
  <c r="L20" i="2"/>
  <c r="M20" i="2" s="1"/>
  <c r="L16" i="2"/>
  <c r="M16" i="2" s="1"/>
  <c r="I22" i="2"/>
  <c r="K22" i="2" s="1"/>
  <c r="L22" i="2" s="1"/>
  <c r="M22" i="2" s="1"/>
  <c r="AR33" i="2"/>
  <c r="AS33" i="2" s="1"/>
  <c r="R15" i="2"/>
  <c r="T15" i="2" s="1"/>
  <c r="U15" i="2" s="1"/>
  <c r="AH14" i="2"/>
  <c r="AJ14" i="2" s="1"/>
  <c r="AK14" i="2" s="1"/>
  <c r="R14" i="2"/>
  <c r="T14" i="2" s="1"/>
  <c r="U14" i="2" s="1"/>
  <c r="J13" i="2"/>
  <c r="L13" i="2" s="1"/>
  <c r="M13" i="2" s="1"/>
  <c r="Q13" i="2"/>
  <c r="S13" i="2" s="1"/>
  <c r="T13" i="2" s="1"/>
  <c r="U13" i="2" s="1"/>
  <c r="Y17" i="2"/>
  <c r="AA17" i="2" s="1"/>
  <c r="AB17" i="2" s="1"/>
  <c r="AC17" i="2" s="1"/>
  <c r="AB31" i="2"/>
  <c r="AC31" i="2" s="1"/>
  <c r="AJ22" i="2"/>
  <c r="AK22" i="2" s="1"/>
  <c r="AJ31" i="2"/>
  <c r="AK31" i="2" s="1"/>
  <c r="AB23" i="2"/>
  <c r="AC23" i="2" s="1"/>
  <c r="AR22" i="2"/>
  <c r="AS22" i="2" s="1"/>
  <c r="L17" i="2"/>
  <c r="M17" i="2" s="1"/>
  <c r="L30" i="2"/>
  <c r="M30" i="2" s="1"/>
  <c r="AJ30" i="2"/>
  <c r="AK30" i="2" s="1"/>
  <c r="AR14" i="2"/>
  <c r="AS14" i="2" s="1"/>
  <c r="T32" i="2"/>
  <c r="U32" i="2" s="1"/>
  <c r="AB22" i="2"/>
  <c r="AC22" i="2" s="1"/>
  <c r="AJ17" i="2"/>
  <c r="AK17" i="2" s="1"/>
  <c r="AJ20" i="2"/>
  <c r="AK20" i="2" s="1"/>
  <c r="AH21" i="2"/>
  <c r="AJ21" i="2" s="1"/>
  <c r="AK21" i="2" s="1"/>
  <c r="R19" i="2"/>
  <c r="T19" i="2" s="1"/>
  <c r="U19" i="2" s="1"/>
  <c r="J33" i="2"/>
  <c r="L33" i="2" s="1"/>
  <c r="M33" i="2" s="1"/>
  <c r="R28" i="2"/>
  <c r="T28" i="2" s="1"/>
  <c r="U28" i="2" s="1"/>
  <c r="Y13" i="2"/>
  <c r="AA13" i="2" s="1"/>
  <c r="AB13" i="2" s="1"/>
  <c r="AC13" i="2" s="1"/>
  <c r="AO13" i="2"/>
  <c r="AQ13" i="2" s="1"/>
  <c r="AR13" i="2" s="1"/>
  <c r="AS13" i="2" s="1"/>
  <c r="Z14" i="2"/>
  <c r="AB14" i="2" s="1"/>
  <c r="AC14" i="2" s="1"/>
  <c r="AH18" i="2"/>
  <c r="AJ18" i="2" s="1"/>
  <c r="AK18" i="2" s="1"/>
  <c r="AP28" i="2"/>
  <c r="AR28" i="2" s="1"/>
  <c r="AS28" i="2" s="1"/>
  <c r="I15" i="2"/>
  <c r="K15" i="2" s="1"/>
  <c r="L15" i="2" s="1"/>
  <c r="M15" i="2" s="1"/>
  <c r="AH28" i="2"/>
  <c r="AJ28" i="2" s="1"/>
  <c r="AK28" i="2" s="1"/>
  <c r="R21" i="2"/>
  <c r="T21" i="2" s="1"/>
  <c r="U21" i="2" s="1"/>
  <c r="Z30" i="2"/>
  <c r="AB30" i="2" s="1"/>
  <c r="AC30" i="2" s="1"/>
  <c r="AO20" i="2"/>
  <c r="AQ20" i="2" s="1"/>
  <c r="AR20" i="2" s="1"/>
  <c r="AS20" i="2" s="1"/>
  <c r="Q20" i="2"/>
  <c r="S20" i="2" s="1"/>
  <c r="T20" i="2" s="1"/>
  <c r="U20" i="2" s="1"/>
  <c r="Z18" i="2"/>
  <c r="AB18" i="2" s="1"/>
  <c r="AC18" i="2" s="1"/>
  <c r="E18" i="2" s="1"/>
  <c r="AO16" i="2"/>
  <c r="AQ16" i="2" s="1"/>
  <c r="AR16" i="2" s="1"/>
  <c r="AS16" i="2" s="1"/>
  <c r="R22" i="2"/>
  <c r="T22" i="2" s="1"/>
  <c r="U22" i="2" s="1"/>
  <c r="AH23" i="2"/>
  <c r="AJ23" i="2" s="1"/>
  <c r="AK23" i="2" s="1"/>
  <c r="Y16" i="2"/>
  <c r="AA16" i="2" s="1"/>
  <c r="AB16" i="2" s="1"/>
  <c r="AC16" i="2" s="1"/>
  <c r="E23" i="2" l="1"/>
  <c r="E33" i="2"/>
  <c r="AC34" i="2"/>
  <c r="V35" i="2" s="1"/>
  <c r="E20" i="2"/>
  <c r="AK34" i="2"/>
  <c r="AD35" i="2" s="1"/>
  <c r="AK24" i="2"/>
  <c r="AD25" i="2" s="1"/>
  <c r="U24" i="2"/>
  <c r="N25" i="2" s="1"/>
  <c r="M24" i="2"/>
  <c r="F25" i="2" s="1"/>
  <c r="AS24" i="2"/>
  <c r="AL25" i="2" s="1"/>
  <c r="E22" i="2"/>
  <c r="E19" i="2"/>
  <c r="AS34" i="2"/>
  <c r="AL35" i="2" s="1"/>
  <c r="AC24" i="2"/>
  <c r="V25" i="2" s="1"/>
  <c r="E28" i="2"/>
  <c r="M34" i="2"/>
  <c r="F35" i="2" s="1"/>
  <c r="E21" i="2"/>
  <c r="U34" i="2"/>
  <c r="N35" i="2" s="1"/>
  <c r="E17" i="2"/>
  <c r="E30" i="2"/>
  <c r="E35" i="2" l="1"/>
  <c r="E36" i="2" l="1"/>
  <c r="N3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akarabay</author>
  </authors>
  <commentList>
    <comment ref="AM4" authorId="0" shapeId="0" xr:uid="{00000000-0006-0000-0000-000001000000}">
      <text>
        <r>
          <rPr>
            <b/>
            <sz val="12"/>
            <color rgb="FF000000"/>
            <rFont val="Tahoma"/>
            <family val="2"/>
            <charset val="162"/>
          </rPr>
          <t xml:space="preserve">Haftalık Ders Ücretini hesaplaması için güncel MAAŞ KATSAYISININ girilmesi gerekmektedir.
</t>
        </r>
      </text>
    </comment>
    <comment ref="D7" authorId="0" shapeId="0" xr:uid="{00000000-0006-0000-0000-000002000000}">
      <text>
        <r>
          <rPr>
            <b/>
            <sz val="12"/>
            <color rgb="FFFF0000"/>
            <rFont val="Tahoma"/>
            <family val="2"/>
            <charset val="162"/>
          </rPr>
          <t>Unvan girilmediği takdirde hesaplama yapılamaz.</t>
        </r>
      </text>
    </comment>
    <comment ref="AD8" authorId="0" shapeId="0" xr:uid="{00000000-0006-0000-0000-000003000000}">
      <text>
        <r>
          <rPr>
            <b/>
            <sz val="12"/>
            <color rgb="FFFF6600"/>
            <rFont val="Tahoma"/>
            <family val="2"/>
            <charset val="162"/>
          </rPr>
          <t xml:space="preserve">Zorunlu Ders yükü:
</t>
        </r>
        <r>
          <rPr>
            <b/>
            <sz val="12"/>
            <color rgb="FFFF6600"/>
            <rFont val="Tahoma"/>
            <family val="2"/>
            <charset val="162"/>
          </rPr>
          <t xml:space="preserve">Dekan 0
</t>
        </r>
        <r>
          <rPr>
            <b/>
            <sz val="12"/>
            <color rgb="FFFF6600"/>
            <rFont val="Tahoma"/>
            <family val="2"/>
            <charset val="162"/>
          </rPr>
          <t xml:space="preserve">Dekan Yardımcısı 5 saat
</t>
        </r>
        <r>
          <rPr>
            <b/>
            <sz val="12"/>
            <color rgb="FFFF6600"/>
            <rFont val="Tahoma"/>
            <family val="2"/>
            <charset val="162"/>
          </rPr>
          <t xml:space="preserve">Bölüm Başkanı 5 saat
</t>
        </r>
        <r>
          <rPr>
            <b/>
            <sz val="12"/>
            <color rgb="FFFF6600"/>
            <rFont val="Tahoma"/>
            <family val="2"/>
            <charset val="162"/>
          </rPr>
          <t xml:space="preserve">Öğretim Üyesi 10 saat
</t>
        </r>
        <r>
          <rPr>
            <b/>
            <sz val="12"/>
            <color rgb="FFFF6600"/>
            <rFont val="Tahoma"/>
            <family val="2"/>
            <charset val="162"/>
          </rPr>
          <t xml:space="preserve">Öğr.Gör. 12 saat
</t>
        </r>
        <r>
          <rPr>
            <b/>
            <sz val="12"/>
            <color rgb="FFFF6600"/>
            <rFont val="Tahoma"/>
            <family val="2"/>
            <charset val="162"/>
          </rPr>
          <t xml:space="preserve">(Tatil Dönemi DANIŞMANLIK ,UZMANLIK ALANI/ YAZ OKULUNDA ders yükü boş olarak  kalacaktır.)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D10" authorId="0" shapeId="0" xr:uid="{00000000-0006-0000-0000-000004000000}">
      <text>
        <r>
          <rPr>
            <b/>
            <sz val="12"/>
            <color rgb="FFFF0000"/>
            <rFont val="Tahoma"/>
            <family val="2"/>
            <charset val="162"/>
          </rPr>
          <t xml:space="preserve">Bu rengi gördüğünüzde ders saatleriniz çakışmaktadır!!!
</t>
        </r>
        <r>
          <rPr>
            <b/>
            <sz val="12"/>
            <color rgb="FFFF0000"/>
            <rFont val="Tahoma"/>
            <family val="2"/>
            <charset val="162"/>
          </rPr>
          <t>Lütfen düzeltiniz</t>
        </r>
        <r>
          <rPr>
            <sz val="9"/>
            <color rgb="FF000000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<sst xmlns="http://schemas.openxmlformats.org/spreadsheetml/2006/main" count="86" uniqueCount="77">
  <si>
    <t>Akademik Ünvanı:</t>
  </si>
  <si>
    <t>Kurum Sicil No:</t>
  </si>
  <si>
    <t>Kodu</t>
  </si>
  <si>
    <t>Adı</t>
  </si>
  <si>
    <t>Grup No</t>
  </si>
  <si>
    <t>Programlandığı Günler ve Saatler</t>
  </si>
  <si>
    <t>Salı</t>
  </si>
  <si>
    <t>Cuma</t>
  </si>
  <si>
    <t>a)Labaratuvar Atölye, Uygulama ve Pratikler</t>
  </si>
  <si>
    <t>No</t>
  </si>
  <si>
    <t>Grup</t>
  </si>
  <si>
    <t>ÖĞRETİM ELEMANI TARAFINDAN HAFTALIK OLARAK OKUTULAN DERSLER VE YAPILAN/YAPTIRILAN DİĞER FALİYETLER</t>
  </si>
  <si>
    <t>Haftalık</t>
  </si>
  <si>
    <t>Saatı</t>
  </si>
  <si>
    <t xml:space="preserve"> </t>
  </si>
  <si>
    <t xml:space="preserve"> İdari Görevi         :</t>
  </si>
  <si>
    <t>Pazartesi</t>
  </si>
  <si>
    <t>Haftalık zorunlu Ders Yükü:</t>
  </si>
  <si>
    <t>Fakülte/Enst./ Y. Okul/Bölüm:</t>
  </si>
  <si>
    <t>Çarşamba</t>
  </si>
  <si>
    <t>Perşembe</t>
  </si>
  <si>
    <t>TEORİK DERS TOPLAMI(1)</t>
  </si>
  <si>
    <t>Haftalık Saati</t>
  </si>
  <si>
    <t>PROFESÖR</t>
  </si>
  <si>
    <t>DOÇENT</t>
  </si>
  <si>
    <t>DR. ÖĞR. ÜYESİ</t>
  </si>
  <si>
    <t>ÖĞRETİM GÖREVLİSİ</t>
  </si>
  <si>
    <t>DR. ARŞ. GÖR.</t>
  </si>
  <si>
    <t>DEKAN</t>
  </si>
  <si>
    <t>DEKAN YARDIMCISI</t>
  </si>
  <si>
    <t>BÖLÜM BAŞKANI</t>
  </si>
  <si>
    <t>REKTÖR</t>
  </si>
  <si>
    <t>REKTÖR YARDIMCISI</t>
  </si>
  <si>
    <t>MESLEK YÜKSEK OKUL MÜDÜRÜ</t>
  </si>
  <si>
    <t>Zorunlu Ders yükü:</t>
  </si>
  <si>
    <t>Dekan 0</t>
  </si>
  <si>
    <t>Dekan Yardımcısı 5 saat</t>
  </si>
  <si>
    <t>Bölüm Başkanı 5 saat</t>
  </si>
  <si>
    <t>Öğretim Üyesi 10 saat</t>
  </si>
  <si>
    <t>Öğr.Gör. 12 saat</t>
  </si>
  <si>
    <t xml:space="preserve">(Tatil Dönemi ders yükü 0 dır.) </t>
  </si>
  <si>
    <t>EĞİTİM-ÖĞRETİM YARIYILI</t>
  </si>
  <si>
    <t>ARA DÖNEM OCAK-ŞUBAT</t>
  </si>
  <si>
    <t>GÜZ YARIYILI (1.)</t>
  </si>
  <si>
    <t>BAHAR YARIYILI (2.)</t>
  </si>
  <si>
    <t>AİT OLDUĞU DÖNEM:</t>
  </si>
  <si>
    <t>Adı Soyadı</t>
  </si>
  <si>
    <t>2018-2019</t>
  </si>
  <si>
    <t>2019-2020</t>
  </si>
  <si>
    <t>2020-2021</t>
  </si>
  <si>
    <t>2021-2022</t>
  </si>
  <si>
    <t>2022-2023</t>
  </si>
  <si>
    <t>2023-2024</t>
  </si>
  <si>
    <t>2024-2025</t>
  </si>
  <si>
    <t>2025-2026</t>
  </si>
  <si>
    <t>DİĞER FAALİYET TOPLAMI(2)</t>
  </si>
  <si>
    <t>KATSAYI</t>
  </si>
  <si>
    <t>HAFTALIK ÜCRETİ</t>
  </si>
  <si>
    <t>GÖSTERGE</t>
  </si>
  <si>
    <t>Öğrenci sayısı</t>
  </si>
  <si>
    <t>YAZ OKULU</t>
  </si>
  <si>
    <t>YAZ TATİLİ DÖNEMİ (DANIŞMANLIK)</t>
  </si>
  <si>
    <t>Düzenleyen</t>
  </si>
  <si>
    <t>Bölüm Başkanı</t>
  </si>
  <si>
    <t>Onaylayan</t>
  </si>
  <si>
    <t>Dekan</t>
  </si>
  <si>
    <t xml:space="preserve">Öğretim Üyesi </t>
  </si>
  <si>
    <t>İmzası</t>
  </si>
  <si>
    <t>Yüksek Lisans</t>
  </si>
  <si>
    <t>Doktora</t>
  </si>
  <si>
    <t>Tez Öğr.</t>
  </si>
  <si>
    <t xml:space="preserve">HUKUK FAKÜLTESİ </t>
  </si>
  <si>
    <t>DERS YÜKÜ FORMU</t>
  </si>
  <si>
    <t>1)TEORİK DERSLER</t>
  </si>
  <si>
    <t>2)DİĞER FAALİYETLER</t>
  </si>
  <si>
    <t xml:space="preserve">HAFTALIK ÖDEMEYE ESAS DERS SAATİ </t>
  </si>
  <si>
    <t>HUKUK BÖLÜMÜ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</si>
</sst>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1">
    <font>
      <sz val="10"/>
      <name val="Arial Tur"/>
      <charset val="162"/>
    </font>
    <font>
      <b/>
      <sz val="10"/>
      <name val="Arial Tur"/>
      <charset val="162"/>
    </font>
    <font>
      <sz val="8"/>
      <name val="Arial Tur"/>
      <charset val="162"/>
    </font>
    <font>
      <sz val="9"/>
      <name val="Arial Tur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2"/>
      <color rgb="FFFF0000"/>
      <name val="Tahoma"/>
      <family val="2"/>
      <charset val="162"/>
    </font>
    <font>
      <b/>
      <sz val="12"/>
      <color rgb="FF000000"/>
      <name val="Tahoma"/>
      <family val="2"/>
      <charset val="162"/>
    </font>
    <font>
      <b/>
      <sz val="12"/>
      <color rgb="FFFF6600"/>
      <name val="Tahoma"/>
      <family val="2"/>
      <charset val="162"/>
    </font>
    <font>
      <sz val="9"/>
      <color rgb="FF000000"/>
      <name val="Tahoma"/>
      <family val="2"/>
    </font>
    <font>
      <sz val="9"/>
      <color rgb="FF000000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  <xf numFmtId="20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20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20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/>
    <xf numFmtId="0" fontId="5" fillId="2" borderId="3" xfId="0" applyFont="1" applyFill="1" applyBorder="1" applyAlignment="1">
      <alignment horizontal="center"/>
    </xf>
    <xf numFmtId="20" fontId="4" fillId="2" borderId="3" xfId="0" applyNumberFormat="1" applyFont="1" applyFill="1" applyBorder="1" applyAlignment="1">
      <alignment horizontal="center"/>
    </xf>
    <xf numFmtId="0" fontId="5" fillId="2" borderId="3" xfId="0" applyFont="1" applyFill="1" applyBorder="1"/>
    <xf numFmtId="20" fontId="5" fillId="2" borderId="3" xfId="0" applyNumberFormat="1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0" fillId="0" borderId="6" xfId="0" applyNumberFormat="1" applyBorder="1"/>
    <xf numFmtId="0" fontId="1" fillId="0" borderId="6" xfId="0" applyFont="1" applyBorder="1"/>
    <xf numFmtId="0" fontId="0" fillId="0" borderId="6" xfId="0" applyBorder="1"/>
    <xf numFmtId="0" fontId="0" fillId="0" borderId="7" xfId="0" applyBorder="1"/>
    <xf numFmtId="20" fontId="0" fillId="0" borderId="0" xfId="0" applyNumberFormat="1"/>
    <xf numFmtId="0" fontId="1" fillId="0" borderId="0" xfId="0" applyFont="1"/>
    <xf numFmtId="1" fontId="0" fillId="0" borderId="0" xfId="0" applyNumberFormat="1"/>
    <xf numFmtId="0" fontId="0" fillId="0" borderId="8" xfId="0" applyBorder="1"/>
    <xf numFmtId="0" fontId="2" fillId="0" borderId="0" xfId="0" applyFont="1"/>
    <xf numFmtId="20" fontId="0" fillId="0" borderId="9" xfId="0" applyNumberFormat="1" applyBorder="1"/>
    <xf numFmtId="0" fontId="1" fillId="0" borderId="9" xfId="0" applyFont="1" applyBorder="1"/>
    <xf numFmtId="0" fontId="2" fillId="0" borderId="9" xfId="0" applyFont="1" applyBorder="1"/>
    <xf numFmtId="0" fontId="0" fillId="0" borderId="9" xfId="0" applyBorder="1"/>
    <xf numFmtId="0" fontId="0" fillId="0" borderId="10" xfId="0" applyBorder="1"/>
    <xf numFmtId="20" fontId="4" fillId="2" borderId="1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 applyProtection="1">
      <alignment horizontal="left"/>
      <protection locked="0"/>
    </xf>
    <xf numFmtId="0" fontId="5" fillId="2" borderId="11" xfId="0" applyFont="1" applyFill="1" applyBorder="1"/>
    <xf numFmtId="0" fontId="4" fillId="2" borderId="12" xfId="0" applyFont="1" applyFill="1" applyBorder="1"/>
    <xf numFmtId="0" fontId="4" fillId="2" borderId="2" xfId="0" applyFont="1" applyFill="1" applyBorder="1"/>
    <xf numFmtId="0" fontId="4" fillId="2" borderId="13" xfId="0" applyFont="1" applyFill="1" applyBorder="1"/>
    <xf numFmtId="0" fontId="4" fillId="2" borderId="14" xfId="0" applyFont="1" applyFill="1" applyBorder="1"/>
    <xf numFmtId="0" fontId="4" fillId="2" borderId="1" xfId="0" applyFont="1" applyFill="1" applyBorder="1"/>
    <xf numFmtId="0" fontId="4" fillId="2" borderId="5" xfId="0" applyFont="1" applyFill="1" applyBorder="1"/>
    <xf numFmtId="0" fontId="4" fillId="2" borderId="15" xfId="0" applyFont="1" applyFill="1" applyBorder="1"/>
    <xf numFmtId="0" fontId="0" fillId="2" borderId="5" xfId="0" applyFill="1" applyBorder="1"/>
    <xf numFmtId="0" fontId="4" fillId="2" borderId="1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Protection="1"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20" fontId="4" fillId="2" borderId="11" xfId="0" applyNumberFormat="1" applyFont="1" applyFill="1" applyBorder="1" applyAlignment="1" applyProtection="1">
      <alignment horizontal="center"/>
      <protection locked="0"/>
    </xf>
    <xf numFmtId="20" fontId="4" fillId="2" borderId="5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3" xfId="0" applyFill="1" applyBorder="1"/>
    <xf numFmtId="20" fontId="4" fillId="2" borderId="0" xfId="0" applyNumberFormat="1" applyFont="1" applyFill="1" applyAlignment="1">
      <alignment horizontal="center"/>
    </xf>
    <xf numFmtId="20" fontId="4" fillId="2" borderId="5" xfId="0" applyNumberFormat="1" applyFont="1" applyFill="1" applyBorder="1" applyAlignment="1">
      <alignment horizontal="center"/>
    </xf>
    <xf numFmtId="0" fontId="5" fillId="2" borderId="16" xfId="0" applyFont="1" applyFill="1" applyBorder="1"/>
    <xf numFmtId="0" fontId="0" fillId="2" borderId="13" xfId="0" applyFill="1" applyBorder="1" applyAlignment="1">
      <alignment horizontal="left"/>
    </xf>
    <xf numFmtId="0" fontId="4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5" xfId="0" applyFont="1" applyFill="1" applyBorder="1" applyProtection="1"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Protection="1"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20" fontId="4" fillId="2" borderId="18" xfId="0" applyNumberFormat="1" applyFont="1" applyFill="1" applyBorder="1" applyAlignment="1" applyProtection="1">
      <alignment horizontal="center"/>
      <protection locked="0"/>
    </xf>
    <xf numFmtId="20" fontId="4" fillId="2" borderId="15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/>
    <xf numFmtId="0" fontId="4" fillId="2" borderId="14" xfId="0" applyFont="1" applyFill="1" applyBorder="1" applyProtection="1">
      <protection locked="0"/>
    </xf>
    <xf numFmtId="20" fontId="4" fillId="2" borderId="14" xfId="0" applyNumberFormat="1" applyFont="1" applyFill="1" applyBorder="1" applyAlignment="1">
      <alignment horizontal="center"/>
    </xf>
    <xf numFmtId="20" fontId="4" fillId="2" borderId="19" xfId="0" applyNumberFormat="1" applyFont="1" applyFill="1" applyBorder="1" applyAlignment="1">
      <alignment horizontal="center"/>
    </xf>
    <xf numFmtId="20" fontId="4" fillId="2" borderId="16" xfId="0" applyNumberFormat="1" applyFont="1" applyFill="1" applyBorder="1" applyAlignment="1">
      <alignment horizontal="center"/>
    </xf>
    <xf numFmtId="0" fontId="4" fillId="2" borderId="13" xfId="0" applyFont="1" applyFill="1" applyBorder="1" applyAlignment="1" applyProtection="1">
      <alignment horizontal="center"/>
      <protection locked="0"/>
    </xf>
    <xf numFmtId="20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20" fontId="4" fillId="2" borderId="2" xfId="0" applyNumberFormat="1" applyFont="1" applyFill="1" applyBorder="1" applyAlignment="1">
      <alignment horizontal="left"/>
    </xf>
    <xf numFmtId="20" fontId="4" fillId="2" borderId="18" xfId="0" applyNumberFormat="1" applyFont="1" applyFill="1" applyBorder="1" applyAlignment="1">
      <alignment horizontal="left"/>
    </xf>
    <xf numFmtId="20" fontId="4" fillId="2" borderId="15" xfId="0" applyNumberFormat="1" applyFont="1" applyFill="1" applyBorder="1" applyAlignment="1">
      <alignment horizontal="center"/>
    </xf>
    <xf numFmtId="0" fontId="0" fillId="2" borderId="3" xfId="0" applyFill="1" applyBorder="1" applyProtection="1">
      <protection locked="0"/>
    </xf>
    <xf numFmtId="0" fontId="5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/>
    </xf>
    <xf numFmtId="20" fontId="5" fillId="2" borderId="0" xfId="0" applyNumberFormat="1" applyFont="1" applyFill="1" applyAlignment="1">
      <alignment horizontal="center"/>
    </xf>
    <xf numFmtId="0" fontId="5" fillId="2" borderId="2" xfId="0" applyFont="1" applyFill="1" applyBorder="1"/>
    <xf numFmtId="0" fontId="4" fillId="2" borderId="0" xfId="0" applyFont="1" applyFill="1" applyAlignment="1" applyProtection="1">
      <alignment horizontal="left"/>
      <protection locked="0"/>
    </xf>
    <xf numFmtId="0" fontId="5" fillId="2" borderId="0" xfId="0" applyFont="1" applyFill="1"/>
    <xf numFmtId="0" fontId="0" fillId="2" borderId="0" xfId="0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4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20" fontId="5" fillId="2" borderId="2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center"/>
      <protection locked="0"/>
    </xf>
    <xf numFmtId="0" fontId="4" fillId="2" borderId="1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20" fontId="5" fillId="2" borderId="11" xfId="0" applyNumberFormat="1" applyFont="1" applyFill="1" applyBorder="1" applyAlignment="1">
      <alignment horizontal="center"/>
    </xf>
    <xf numFmtId="20" fontId="5" fillId="2" borderId="5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left"/>
    </xf>
    <xf numFmtId="20" fontId="5" fillId="2" borderId="3" xfId="0" applyNumberFormat="1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5" xfId="0" applyNumberFormat="1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5" xfId="0" applyFont="1" applyFill="1" applyBorder="1" applyAlignment="1" applyProtection="1">
      <alignment horizontal="center" wrapText="1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4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56"/>
  <sheetViews>
    <sheetView showZeros="0" tabSelected="1" zoomScale="167" zoomScaleNormal="167" zoomScaleSheetLayoutView="70" workbookViewId="0">
      <selection activeCell="E13" sqref="E13:E16"/>
    </sheetView>
  </sheetViews>
  <sheetFormatPr baseColWidth="10" defaultColWidth="9.1640625" defaultRowHeight="14"/>
  <cols>
    <col min="1" max="1" width="3.5" style="6" customWidth="1"/>
    <col min="2" max="2" width="9.5" style="6" customWidth="1"/>
    <col min="3" max="3" width="30.83203125" style="6" customWidth="1"/>
    <col min="4" max="4" width="5.83203125" style="6" customWidth="1"/>
    <col min="5" max="5" width="8.33203125" style="6" customWidth="1"/>
    <col min="6" max="7" width="7.83203125" style="6" customWidth="1"/>
    <col min="8" max="8" width="3.5" style="6" hidden="1" customWidth="1"/>
    <col min="9" max="10" width="3.83203125" style="6" hidden="1" customWidth="1"/>
    <col min="11" max="11" width="3.6640625" style="6" hidden="1" customWidth="1"/>
    <col min="12" max="12" width="6" style="6" hidden="1" customWidth="1"/>
    <col min="13" max="13" width="4.5" style="6" hidden="1" customWidth="1"/>
    <col min="14" max="15" width="7.83203125" style="6" customWidth="1"/>
    <col min="16" max="21" width="6.6640625" style="6" hidden="1" customWidth="1"/>
    <col min="22" max="23" width="7.83203125" style="6" customWidth="1"/>
    <col min="24" max="29" width="6.6640625" style="6" hidden="1" customWidth="1"/>
    <col min="30" max="31" width="7.83203125" style="6" customWidth="1"/>
    <col min="32" max="37" width="6.6640625" style="6" hidden="1" customWidth="1"/>
    <col min="38" max="38" width="7.83203125" style="6" customWidth="1"/>
    <col min="39" max="39" width="9.5" style="6" customWidth="1"/>
    <col min="40" max="44" width="6.6640625" style="6" hidden="1" customWidth="1"/>
    <col min="45" max="45" width="6.83203125" style="6" hidden="1" customWidth="1"/>
    <col min="46" max="46" width="11.83203125" style="3" bestFit="1" customWidth="1"/>
    <col min="47" max="47" width="5" hidden="1" customWidth="1"/>
    <col min="48" max="48" width="9.5" hidden="1" customWidth="1"/>
    <col min="49" max="49" width="29.33203125" hidden="1" customWidth="1"/>
    <col min="50" max="50" width="24.5" hidden="1" customWidth="1"/>
    <col min="51" max="51" width="3.1640625" hidden="1" customWidth="1"/>
    <col min="52" max="52" width="30.6640625" hidden="1" customWidth="1"/>
    <col min="53" max="53" width="6.1640625" hidden="1" customWidth="1"/>
    <col min="54" max="54" width="9.6640625" hidden="1" customWidth="1"/>
    <col min="55" max="55" width="8.5" customWidth="1"/>
    <col min="57" max="58" width="9.1640625" customWidth="1"/>
  </cols>
  <sheetData>
    <row r="1" spans="1:58">
      <c r="C1" s="103" t="s">
        <v>71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</row>
    <row r="2" spans="1:58">
      <c r="C2" s="102" t="s">
        <v>72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</row>
    <row r="4" spans="1:58" s="1" customFormat="1" ht="16" customHeight="1">
      <c r="A4" s="38"/>
      <c r="B4" s="149" t="s">
        <v>41</v>
      </c>
      <c r="C4" s="149"/>
      <c r="D4" s="150" t="s">
        <v>51</v>
      </c>
      <c r="E4" s="150"/>
      <c r="F4" s="149" t="s">
        <v>45</v>
      </c>
      <c r="G4" s="149"/>
      <c r="H4" s="149"/>
      <c r="I4" s="149"/>
      <c r="J4" s="149"/>
      <c r="K4" s="149"/>
      <c r="L4" s="149"/>
      <c r="M4" s="149"/>
      <c r="N4" s="149"/>
      <c r="O4" s="149"/>
      <c r="P4" s="39"/>
      <c r="Q4" s="39"/>
      <c r="R4" s="39"/>
      <c r="S4" s="39"/>
      <c r="T4" s="39"/>
      <c r="U4" s="39"/>
      <c r="V4" s="145" t="s">
        <v>44</v>
      </c>
      <c r="W4" s="146"/>
      <c r="X4" s="146"/>
      <c r="Y4" s="146"/>
      <c r="Z4" s="146"/>
      <c r="AA4" s="146"/>
      <c r="AB4" s="146"/>
      <c r="AC4" s="146"/>
      <c r="AD4" s="146"/>
      <c r="AE4" s="147"/>
      <c r="AF4" s="40"/>
      <c r="AG4" s="40"/>
      <c r="AH4" s="40"/>
      <c r="AI4" s="40"/>
      <c r="AJ4" s="40"/>
      <c r="AK4" s="40"/>
      <c r="AL4" s="41" t="s">
        <v>56</v>
      </c>
      <c r="AM4" s="136"/>
      <c r="AN4" s="137"/>
      <c r="AO4" s="137"/>
      <c r="AP4" s="137"/>
      <c r="AQ4" s="137"/>
      <c r="AR4" s="137"/>
      <c r="AS4" s="137"/>
      <c r="AT4" s="138"/>
      <c r="BF4" s="2"/>
    </row>
    <row r="5" spans="1:58"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BE5" s="2"/>
      <c r="BF5" s="2"/>
    </row>
    <row r="6" spans="1:58">
      <c r="B6" s="42"/>
      <c r="C6" s="37" t="s">
        <v>46</v>
      </c>
      <c r="D6" s="126"/>
      <c r="E6" s="127"/>
      <c r="F6" s="127"/>
      <c r="G6" s="128"/>
      <c r="H6" s="43"/>
      <c r="I6" s="43"/>
      <c r="J6" s="43"/>
      <c r="K6" s="43"/>
      <c r="L6" s="43"/>
      <c r="M6" s="43"/>
      <c r="N6" s="112" t="s">
        <v>1</v>
      </c>
      <c r="O6" s="122"/>
      <c r="P6" s="122"/>
      <c r="Q6" s="122"/>
      <c r="R6" s="122"/>
      <c r="S6" s="122"/>
      <c r="T6" s="122"/>
      <c r="U6" s="122"/>
      <c r="V6" s="122"/>
      <c r="W6" s="113"/>
      <c r="X6" s="116"/>
      <c r="Y6" s="116"/>
      <c r="Z6" s="43"/>
      <c r="AA6" s="43"/>
      <c r="AB6" s="43"/>
      <c r="AC6" s="43"/>
      <c r="AD6" s="145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7"/>
      <c r="BE6" s="2"/>
      <c r="BF6" s="2"/>
    </row>
    <row r="7" spans="1:58">
      <c r="B7" s="44"/>
      <c r="C7" s="37" t="s">
        <v>0</v>
      </c>
      <c r="D7" s="126"/>
      <c r="E7" s="127"/>
      <c r="F7" s="127"/>
      <c r="G7" s="128"/>
      <c r="N7" s="112" t="s">
        <v>18</v>
      </c>
      <c r="O7" s="122"/>
      <c r="P7" s="122"/>
      <c r="Q7" s="122"/>
      <c r="R7" s="122"/>
      <c r="S7" s="122"/>
      <c r="T7" s="122"/>
      <c r="U7" s="122"/>
      <c r="V7" s="122"/>
      <c r="W7" s="113"/>
      <c r="AD7" s="139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1"/>
      <c r="BE7" s="2"/>
      <c r="BF7" s="21"/>
    </row>
    <row r="8" spans="1:58">
      <c r="B8" s="45"/>
      <c r="C8" s="37" t="s">
        <v>15</v>
      </c>
      <c r="D8" s="126"/>
      <c r="E8" s="127"/>
      <c r="F8" s="127"/>
      <c r="G8" s="128"/>
      <c r="H8" s="16"/>
      <c r="I8" s="16"/>
      <c r="J8" s="16"/>
      <c r="K8" s="16"/>
      <c r="L8" s="16"/>
      <c r="M8" s="16"/>
      <c r="N8" s="112" t="s">
        <v>17</v>
      </c>
      <c r="O8" s="122"/>
      <c r="P8" s="122"/>
      <c r="Q8" s="122"/>
      <c r="R8" s="122"/>
      <c r="S8" s="122"/>
      <c r="T8" s="122"/>
      <c r="U8" s="122"/>
      <c r="V8" s="122"/>
      <c r="W8" s="113"/>
      <c r="X8" s="16"/>
      <c r="Y8" s="16"/>
      <c r="Z8" s="16"/>
      <c r="AA8" s="16"/>
      <c r="AB8" s="16"/>
      <c r="AC8" s="16"/>
      <c r="AD8" s="142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4"/>
      <c r="BE8" s="2"/>
      <c r="BF8" s="2"/>
    </row>
    <row r="9" spans="1:58">
      <c r="B9" s="148" t="s">
        <v>11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</row>
    <row r="10" spans="1:58">
      <c r="D10" s="46"/>
      <c r="E10" s="111"/>
      <c r="F10" s="111"/>
      <c r="G10" s="111"/>
      <c r="H10" s="46"/>
      <c r="I10" s="46"/>
      <c r="J10" s="46"/>
      <c r="K10" s="46"/>
      <c r="L10" s="46"/>
      <c r="M10" s="46" t="s">
        <v>14</v>
      </c>
      <c r="N10" s="46"/>
      <c r="O10" s="46" t="s">
        <v>5</v>
      </c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7"/>
      <c r="AN10" s="48"/>
      <c r="AO10" s="48"/>
      <c r="AP10" s="48"/>
      <c r="AQ10" s="48"/>
      <c r="AR10" s="48"/>
      <c r="AS10" s="48"/>
      <c r="AT10" s="49"/>
    </row>
    <row r="11" spans="1:58" ht="15" thickBot="1">
      <c r="B11" s="112" t="s">
        <v>73</v>
      </c>
      <c r="C11" s="113"/>
      <c r="D11" s="50"/>
      <c r="E11" s="131" t="s">
        <v>22</v>
      </c>
      <c r="F11" s="118" t="s">
        <v>16</v>
      </c>
      <c r="G11" s="119"/>
      <c r="H11" s="51"/>
      <c r="I11" s="9"/>
      <c r="J11" s="9"/>
      <c r="K11" s="9"/>
      <c r="L11" s="9"/>
      <c r="M11" s="9"/>
      <c r="N11" s="118" t="s">
        <v>6</v>
      </c>
      <c r="O11" s="119"/>
      <c r="P11" s="52"/>
      <c r="Q11" s="52"/>
      <c r="R11" s="52"/>
      <c r="S11" s="52"/>
      <c r="T11" s="52"/>
      <c r="U11" s="52"/>
      <c r="V11" s="118" t="s">
        <v>19</v>
      </c>
      <c r="W11" s="119"/>
      <c r="X11" s="52"/>
      <c r="Y11" s="52"/>
      <c r="Z11" s="52"/>
      <c r="AA11" s="52"/>
      <c r="AB11" s="52"/>
      <c r="AC11" s="52"/>
      <c r="AD11" s="118" t="s">
        <v>20</v>
      </c>
      <c r="AE11" s="119"/>
      <c r="AF11" s="52"/>
      <c r="AG11" s="52"/>
      <c r="AH11" s="52"/>
      <c r="AI11" s="52"/>
      <c r="AJ11" s="52"/>
      <c r="AK11" s="52"/>
      <c r="AL11" s="118" t="s">
        <v>7</v>
      </c>
      <c r="AM11" s="119"/>
      <c r="AN11" s="53"/>
      <c r="AO11" s="53"/>
      <c r="AP11" s="53"/>
      <c r="AQ11" s="53"/>
      <c r="AR11" s="53"/>
      <c r="AS11" s="53"/>
      <c r="AT11" s="114" t="s">
        <v>59</v>
      </c>
    </row>
    <row r="12" spans="1:58" ht="32" thickTop="1" thickBot="1">
      <c r="B12" s="54" t="s">
        <v>2</v>
      </c>
      <c r="C12" s="54" t="s">
        <v>3</v>
      </c>
      <c r="D12" s="55" t="s">
        <v>4</v>
      </c>
      <c r="E12" s="132"/>
      <c r="F12" s="120"/>
      <c r="G12" s="121"/>
      <c r="H12" s="56"/>
      <c r="I12" s="56"/>
      <c r="J12" s="56"/>
      <c r="K12" s="56"/>
      <c r="L12" s="56"/>
      <c r="M12" s="56"/>
      <c r="N12" s="120"/>
      <c r="O12" s="121"/>
      <c r="P12" s="57"/>
      <c r="Q12" s="57"/>
      <c r="R12" s="57"/>
      <c r="S12" s="57"/>
      <c r="T12" s="57"/>
      <c r="U12" s="57"/>
      <c r="V12" s="120"/>
      <c r="W12" s="121"/>
      <c r="X12" s="52"/>
      <c r="Y12" s="52"/>
      <c r="Z12" s="52"/>
      <c r="AA12" s="52"/>
      <c r="AB12" s="52"/>
      <c r="AC12" s="52"/>
      <c r="AD12" s="120"/>
      <c r="AE12" s="121"/>
      <c r="AF12" s="52"/>
      <c r="AG12" s="52"/>
      <c r="AH12" s="52"/>
      <c r="AI12" s="52"/>
      <c r="AJ12" s="52"/>
      <c r="AK12" s="52"/>
      <c r="AL12" s="120"/>
      <c r="AM12" s="121"/>
      <c r="AN12" s="54"/>
      <c r="AO12" s="54"/>
      <c r="AP12" s="54"/>
      <c r="AQ12" s="54"/>
      <c r="AR12" s="54"/>
      <c r="AS12" s="54"/>
      <c r="AT12" s="115"/>
      <c r="AU12" s="22">
        <v>0.35416666666666669</v>
      </c>
      <c r="AV12" s="22">
        <v>0.38541666666666669</v>
      </c>
    </row>
    <row r="13" spans="1:58" ht="16" customHeight="1" thickTop="1">
      <c r="B13" s="40"/>
      <c r="C13" s="58"/>
      <c r="D13" s="59"/>
      <c r="E13" s="9"/>
      <c r="F13" s="60"/>
      <c r="G13" s="61"/>
      <c r="H13" s="4">
        <f t="shared" ref="H13:H23" si="0">G13-F13</f>
        <v>0</v>
      </c>
      <c r="I13" s="5">
        <f t="shared" ref="I13:I23" si="1">HOUR(H13)</f>
        <v>0</v>
      </c>
      <c r="J13" s="5">
        <f t="shared" ref="J13:J23" si="2">MINUTE(H13)</f>
        <v>0</v>
      </c>
      <c r="K13" s="5">
        <f t="shared" ref="K13:K23" si="3">IF(I13=1,60,IF(I13=2,120,IF(I13=3,180,IF(I13=4,240,IF(I13=5,300,IF(I13=6,360,IF(I13=7,420,IF(I13=8,480,))))))))</f>
        <v>0</v>
      </c>
      <c r="L13" s="6">
        <f t="shared" ref="L13:L23" si="4">J13+K13</f>
        <v>0</v>
      </c>
      <c r="M13" s="6">
        <f>TRUNC(L13/45)</f>
        <v>0</v>
      </c>
      <c r="N13" s="60"/>
      <c r="O13" s="61"/>
      <c r="P13" s="4">
        <f t="shared" ref="P13:P23" si="5">O13-N13</f>
        <v>0</v>
      </c>
      <c r="Q13" s="5">
        <f t="shared" ref="Q13:Q23" si="6">HOUR(P13)</f>
        <v>0</v>
      </c>
      <c r="R13" s="5">
        <f t="shared" ref="R13:R23" si="7">MINUTE(P13)</f>
        <v>0</v>
      </c>
      <c r="S13" s="5">
        <f t="shared" ref="S13:S23" si="8">IF(Q13=1,60,IF(Q13=2,120,IF(Q13=3,180,IF(Q13=4,240,IF(Q13=5,300,IF(Q13=6,360,IF(Q13=7,420,IF(Q13=8,480,))))))))</f>
        <v>0</v>
      </c>
      <c r="T13" s="6">
        <f t="shared" ref="T13:T23" si="9">R13+S13</f>
        <v>0</v>
      </c>
      <c r="U13" s="6">
        <f>TRUNC(T13/45)</f>
        <v>0</v>
      </c>
      <c r="V13" s="60"/>
      <c r="W13" s="61"/>
      <c r="X13" s="4">
        <f t="shared" ref="X13:X23" si="10">W13-V13</f>
        <v>0</v>
      </c>
      <c r="Y13" s="5">
        <f t="shared" ref="Y13:Y23" si="11">HOUR(X13)</f>
        <v>0</v>
      </c>
      <c r="Z13" s="5">
        <f t="shared" ref="Z13:Z23" si="12">MINUTE(X13)</f>
        <v>0</v>
      </c>
      <c r="AA13" s="5">
        <f t="shared" ref="AA13:AA23" si="13">IF(Y13=1,60,IF(Y13=2,120,IF(Y13=3,180,IF(Y13=4,240,IF(Y13=5,300,IF(Y13=6,360,IF(Y13=7,420,IF(Y13=8,480,))))))))</f>
        <v>0</v>
      </c>
      <c r="AB13" s="6">
        <f t="shared" ref="AB13:AB23" si="14">Z13+AA13</f>
        <v>0</v>
      </c>
      <c r="AC13" s="6">
        <f t="shared" ref="AC13:AC23" si="15">TRUNC(AB13/45)</f>
        <v>0</v>
      </c>
      <c r="AD13" s="60"/>
      <c r="AE13" s="61"/>
      <c r="AF13" s="4">
        <f t="shared" ref="AF13:AF23" si="16">AE13-AD13</f>
        <v>0</v>
      </c>
      <c r="AG13" s="5">
        <f t="shared" ref="AG13:AG23" si="17">HOUR(AF13)</f>
        <v>0</v>
      </c>
      <c r="AH13" s="5">
        <f t="shared" ref="AH13:AH23" si="18">MINUTE(AF13)</f>
        <v>0</v>
      </c>
      <c r="AI13" s="5">
        <f t="shared" ref="AI13:AI23" si="19">IF(AG13=1,60,IF(AG13=2,120,IF(AG13=3,180,IF(AG13=4,240,IF(AG13=5,300,IF(AG13=6,360,IF(AG13=7,420,IF(AG13=8,480,))))))))</f>
        <v>0</v>
      </c>
      <c r="AJ13" s="6">
        <f t="shared" ref="AJ13:AJ23" si="20">AH13+AI13</f>
        <v>0</v>
      </c>
      <c r="AK13" s="62">
        <f t="shared" ref="AK13:AK23" si="21">TRUNC(AJ13/45)</f>
        <v>0</v>
      </c>
      <c r="AL13" s="60"/>
      <c r="AM13" s="61"/>
      <c r="AN13" s="4">
        <f t="shared" ref="AN13:AN23" si="22">AM13-AL13</f>
        <v>0</v>
      </c>
      <c r="AO13" s="5">
        <f t="shared" ref="AO13:AO23" si="23">HOUR(AN13)</f>
        <v>0</v>
      </c>
      <c r="AP13" s="5">
        <f t="shared" ref="AP13:AP23" si="24">MINUTE(AN13)</f>
        <v>0</v>
      </c>
      <c r="AQ13" s="5">
        <f t="shared" ref="AQ13:AQ23" si="25">IF(AO13=1,60,IF(AO13=2,120,IF(AO13=3,180,IF(AO13=4,240,IF(AO13=5,300,IF(AO13=6,360,IF(AO13=7,420,IF(AO13=8,480,))))))))</f>
        <v>0</v>
      </c>
      <c r="AR13" s="6">
        <f t="shared" ref="AR13:AR23" si="26">AP13+AQ13</f>
        <v>0</v>
      </c>
      <c r="AS13" s="6">
        <f t="shared" ref="AS13:AS23" si="27">TRUNC(AR13/45)</f>
        <v>0</v>
      </c>
      <c r="AT13" s="63"/>
      <c r="AU13" s="26">
        <v>0.3923611111111111</v>
      </c>
      <c r="AV13" s="26">
        <v>0.4236111111111111</v>
      </c>
      <c r="AW13" s="23" t="s">
        <v>23</v>
      </c>
      <c r="AX13" s="24" t="s">
        <v>34</v>
      </c>
      <c r="AY13" s="24"/>
      <c r="AZ13" s="24"/>
      <c r="BA13" s="24"/>
      <c r="BB13" s="25"/>
    </row>
    <row r="14" spans="1:58" ht="16" customHeight="1">
      <c r="B14" s="40"/>
      <c r="C14" s="58"/>
      <c r="D14" s="59"/>
      <c r="E14" s="9"/>
      <c r="F14" s="60"/>
      <c r="G14" s="61"/>
      <c r="H14" s="4">
        <f t="shared" si="0"/>
        <v>0</v>
      </c>
      <c r="I14" s="5">
        <f t="shared" si="1"/>
        <v>0</v>
      </c>
      <c r="J14" s="5">
        <f t="shared" si="2"/>
        <v>0</v>
      </c>
      <c r="K14" s="5">
        <f t="shared" si="3"/>
        <v>0</v>
      </c>
      <c r="L14" s="6">
        <f t="shared" si="4"/>
        <v>0</v>
      </c>
      <c r="M14" s="6">
        <f>TRUNC(L14/45)</f>
        <v>0</v>
      </c>
      <c r="N14" s="60"/>
      <c r="O14" s="61"/>
      <c r="P14" s="4">
        <f t="shared" si="5"/>
        <v>0</v>
      </c>
      <c r="Q14" s="5">
        <f t="shared" si="6"/>
        <v>0</v>
      </c>
      <c r="R14" s="5">
        <f t="shared" si="7"/>
        <v>0</v>
      </c>
      <c r="S14" s="5">
        <f t="shared" si="8"/>
        <v>0</v>
      </c>
      <c r="T14" s="6">
        <f t="shared" si="9"/>
        <v>0</v>
      </c>
      <c r="U14" s="6">
        <f>TRUNC(T14/45)</f>
        <v>0</v>
      </c>
      <c r="V14" s="60"/>
      <c r="W14" s="61"/>
      <c r="X14" s="4">
        <f t="shared" si="10"/>
        <v>0</v>
      </c>
      <c r="Y14" s="5">
        <f t="shared" si="11"/>
        <v>0</v>
      </c>
      <c r="Z14" s="5">
        <f t="shared" si="12"/>
        <v>0</v>
      </c>
      <c r="AA14" s="5">
        <f t="shared" si="13"/>
        <v>0</v>
      </c>
      <c r="AB14" s="6">
        <f t="shared" si="14"/>
        <v>0</v>
      </c>
      <c r="AC14" s="6">
        <f t="shared" si="15"/>
        <v>0</v>
      </c>
      <c r="AD14" s="60"/>
      <c r="AE14" s="61"/>
      <c r="AF14" s="4">
        <f t="shared" si="16"/>
        <v>0</v>
      </c>
      <c r="AG14" s="5">
        <f t="shared" si="17"/>
        <v>0</v>
      </c>
      <c r="AH14" s="5">
        <f t="shared" si="18"/>
        <v>0</v>
      </c>
      <c r="AI14" s="5">
        <f t="shared" si="19"/>
        <v>0</v>
      </c>
      <c r="AJ14" s="6">
        <f t="shared" si="20"/>
        <v>0</v>
      </c>
      <c r="AK14" s="62">
        <f t="shared" si="21"/>
        <v>0</v>
      </c>
      <c r="AL14" s="60"/>
      <c r="AM14" s="61"/>
      <c r="AN14" s="4">
        <f t="shared" si="22"/>
        <v>0</v>
      </c>
      <c r="AO14" s="5">
        <f t="shared" si="23"/>
        <v>0</v>
      </c>
      <c r="AP14" s="5">
        <f t="shared" si="24"/>
        <v>0</v>
      </c>
      <c r="AQ14" s="5">
        <f t="shared" si="25"/>
        <v>0</v>
      </c>
      <c r="AR14" s="6">
        <f t="shared" si="26"/>
        <v>0</v>
      </c>
      <c r="AS14" s="6">
        <f t="shared" si="27"/>
        <v>0</v>
      </c>
      <c r="AT14" s="63"/>
      <c r="AU14" s="26">
        <v>0.43055555555555558</v>
      </c>
      <c r="AV14" s="26">
        <v>0.46180555555555558</v>
      </c>
      <c r="AW14" s="27" t="s">
        <v>24</v>
      </c>
      <c r="AX14" t="s">
        <v>35</v>
      </c>
      <c r="AY14" s="28">
        <v>0</v>
      </c>
      <c r="AZ14" t="s">
        <v>43</v>
      </c>
      <c r="BB14" s="29" t="s">
        <v>47</v>
      </c>
    </row>
    <row r="15" spans="1:58" ht="16" customHeight="1">
      <c r="B15" s="40"/>
      <c r="C15" s="58"/>
      <c r="D15" s="59"/>
      <c r="E15" s="9"/>
      <c r="F15" s="60"/>
      <c r="G15" s="61"/>
      <c r="H15" s="4">
        <f t="shared" ref="H15:H20" si="28">G15-F15</f>
        <v>0</v>
      </c>
      <c r="I15" s="5">
        <f t="shared" ref="I15:I20" si="29">HOUR(H15)</f>
        <v>0</v>
      </c>
      <c r="J15" s="5">
        <f t="shared" ref="J15:J20" si="30">MINUTE(H15)</f>
        <v>0</v>
      </c>
      <c r="K15" s="5">
        <f t="shared" ref="K15:K20" si="31">IF(I15=1,60,IF(I15=2,120,IF(I15=3,180,IF(I15=4,240,IF(I15=5,300,IF(I15=6,360,IF(I15=7,420,IF(I15=8,480,))))))))</f>
        <v>0</v>
      </c>
      <c r="L15" s="6">
        <f t="shared" ref="L15:L20" si="32">J15+K15</f>
        <v>0</v>
      </c>
      <c r="M15" s="6">
        <f t="shared" ref="M15:M20" si="33">TRUNC(L15/45)</f>
        <v>0</v>
      </c>
      <c r="N15" s="60"/>
      <c r="O15" s="61"/>
      <c r="P15" s="4">
        <f t="shared" ref="P15:P20" si="34">O15-N15</f>
        <v>0</v>
      </c>
      <c r="Q15" s="5">
        <f t="shared" ref="Q15:Q20" si="35">HOUR(P15)</f>
        <v>0</v>
      </c>
      <c r="R15" s="5">
        <f t="shared" ref="R15:R20" si="36">MINUTE(P15)</f>
        <v>0</v>
      </c>
      <c r="S15" s="5">
        <f t="shared" ref="S15:S20" si="37">IF(Q15=1,60,IF(Q15=2,120,IF(Q15=3,180,IF(Q15=4,240,IF(Q15=5,300,IF(Q15=6,360,IF(Q15=7,420,IF(Q15=8,480,))))))))</f>
        <v>0</v>
      </c>
      <c r="T15" s="6">
        <f t="shared" ref="T15:T20" si="38">R15+S15</f>
        <v>0</v>
      </c>
      <c r="U15" s="6">
        <f t="shared" ref="U15:U20" si="39">TRUNC(T15/45)</f>
        <v>0</v>
      </c>
      <c r="V15" s="60"/>
      <c r="W15" s="61"/>
      <c r="X15" s="4">
        <f t="shared" ref="X15:X20" si="40">W15-V15</f>
        <v>0</v>
      </c>
      <c r="Y15" s="5">
        <f t="shared" ref="Y15:Y20" si="41">HOUR(X15)</f>
        <v>0</v>
      </c>
      <c r="Z15" s="5">
        <f t="shared" ref="Z15:Z20" si="42">MINUTE(X15)</f>
        <v>0</v>
      </c>
      <c r="AA15" s="5">
        <f t="shared" ref="AA15:AA20" si="43">IF(Y15=1,60,IF(Y15=2,120,IF(Y15=3,180,IF(Y15=4,240,IF(Y15=5,300,IF(Y15=6,360,IF(Y15=7,420,IF(Y15=8,480,))))))))</f>
        <v>0</v>
      </c>
      <c r="AB15" s="6">
        <f t="shared" ref="AB15:AB20" si="44">Z15+AA15</f>
        <v>0</v>
      </c>
      <c r="AC15" s="6">
        <f t="shared" ref="AC15:AC20" si="45">TRUNC(AB15/45)</f>
        <v>0</v>
      </c>
      <c r="AD15" s="60"/>
      <c r="AE15" s="61"/>
      <c r="AF15" s="4">
        <f>AE15-AD15</f>
        <v>0</v>
      </c>
      <c r="AG15" s="5">
        <f>HOUR(AF15)</f>
        <v>0</v>
      </c>
      <c r="AH15" s="5">
        <f>MINUTE(AF15)</f>
        <v>0</v>
      </c>
      <c r="AI15" s="5">
        <f>IF(AG15=1,60,IF(AG15=2,120,IF(AG15=3,180,IF(AG15=4,240,IF(AG15=5,300,IF(AG15=6,360,IF(AG15=7,420,IF(AG15=8,480,))))))))</f>
        <v>0</v>
      </c>
      <c r="AJ15" s="6">
        <f>AH15+AI15</f>
        <v>0</v>
      </c>
      <c r="AK15" s="62">
        <f>TRUNC(AJ15/45)</f>
        <v>0</v>
      </c>
      <c r="AL15" s="60"/>
      <c r="AM15" s="61"/>
      <c r="AN15" s="4">
        <f>AM15-AL15</f>
        <v>0</v>
      </c>
      <c r="AO15" s="5">
        <f>HOUR(AN15)</f>
        <v>0</v>
      </c>
      <c r="AP15" s="5">
        <f>MINUTE(AN15)</f>
        <v>0</v>
      </c>
      <c r="AQ15" s="5">
        <f>IF(AO15=1,60,IF(AO15=2,120,IF(AO15=3,180,IF(AO15=4,240,IF(AO15=5,300,IF(AO15=6,360,IF(AO15=7,420,IF(AO15=8,480,))))))))</f>
        <v>0</v>
      </c>
      <c r="AR15" s="6">
        <f>AP15+AQ15</f>
        <v>0</v>
      </c>
      <c r="AS15" s="6">
        <f>TRUNC(AR15/45)</f>
        <v>0</v>
      </c>
      <c r="AT15" s="63"/>
      <c r="AU15" s="26">
        <v>0.46875</v>
      </c>
      <c r="AV15" s="26">
        <v>0.5</v>
      </c>
      <c r="AW15" s="27" t="s">
        <v>25</v>
      </c>
      <c r="AX15" t="s">
        <v>36</v>
      </c>
      <c r="AZ15" t="s">
        <v>42</v>
      </c>
      <c r="BB15" s="29" t="s">
        <v>48</v>
      </c>
    </row>
    <row r="16" spans="1:58" ht="16" customHeight="1">
      <c r="B16" s="40"/>
      <c r="C16" s="58"/>
      <c r="D16" s="59"/>
      <c r="E16" s="9"/>
      <c r="F16" s="60"/>
      <c r="G16" s="61"/>
      <c r="H16" s="4">
        <f t="shared" si="28"/>
        <v>0</v>
      </c>
      <c r="I16" s="5">
        <f t="shared" si="29"/>
        <v>0</v>
      </c>
      <c r="J16" s="5">
        <f t="shared" si="30"/>
        <v>0</v>
      </c>
      <c r="K16" s="5">
        <f t="shared" si="31"/>
        <v>0</v>
      </c>
      <c r="L16" s="6">
        <f t="shared" si="32"/>
        <v>0</v>
      </c>
      <c r="M16" s="6">
        <f t="shared" si="33"/>
        <v>0</v>
      </c>
      <c r="N16" s="60"/>
      <c r="O16" s="61"/>
      <c r="P16" s="4">
        <f t="shared" si="34"/>
        <v>0</v>
      </c>
      <c r="Q16" s="5">
        <f t="shared" si="35"/>
        <v>0</v>
      </c>
      <c r="R16" s="5">
        <f t="shared" si="36"/>
        <v>0</v>
      </c>
      <c r="S16" s="5">
        <f t="shared" si="37"/>
        <v>0</v>
      </c>
      <c r="T16" s="6">
        <f t="shared" si="38"/>
        <v>0</v>
      </c>
      <c r="U16" s="6">
        <f t="shared" si="39"/>
        <v>0</v>
      </c>
      <c r="V16" s="60"/>
      <c r="W16" s="61"/>
      <c r="X16" s="4">
        <f t="shared" si="40"/>
        <v>0</v>
      </c>
      <c r="Y16" s="5">
        <f t="shared" si="41"/>
        <v>0</v>
      </c>
      <c r="Z16" s="5">
        <f t="shared" si="42"/>
        <v>0</v>
      </c>
      <c r="AA16" s="5">
        <f t="shared" si="43"/>
        <v>0</v>
      </c>
      <c r="AB16" s="6">
        <f t="shared" si="44"/>
        <v>0</v>
      </c>
      <c r="AC16" s="6">
        <f t="shared" si="45"/>
        <v>0</v>
      </c>
      <c r="AD16" s="60"/>
      <c r="AE16" s="61"/>
      <c r="AF16" s="4">
        <f>AE16-AD16</f>
        <v>0</v>
      </c>
      <c r="AG16" s="5">
        <f>HOUR(AF16)</f>
        <v>0</v>
      </c>
      <c r="AH16" s="5">
        <f>MINUTE(AF16)</f>
        <v>0</v>
      </c>
      <c r="AI16" s="5">
        <f>IF(AG16=1,60,IF(AG16=2,120,IF(AG16=3,180,IF(AG16=4,240,IF(AG16=5,300,IF(AG16=6,360,IF(AG16=7,420,IF(AG16=8,480,))))))))</f>
        <v>0</v>
      </c>
      <c r="AJ16" s="6">
        <f>AH16+AI16</f>
        <v>0</v>
      </c>
      <c r="AK16" s="62">
        <f>TRUNC(AJ16/45)</f>
        <v>0</v>
      </c>
      <c r="AL16" s="60"/>
      <c r="AM16" s="61"/>
      <c r="AN16" s="4">
        <f>AM16-AL16</f>
        <v>0</v>
      </c>
      <c r="AO16" s="5">
        <f>HOUR(AN16)</f>
        <v>0</v>
      </c>
      <c r="AP16" s="5">
        <f>MINUTE(AN16)</f>
        <v>0</v>
      </c>
      <c r="AQ16" s="5">
        <f>IF(AO16=1,60,IF(AO16=2,120,IF(AO16=3,180,IF(AO16=4,240,IF(AO16=5,300,IF(AO16=6,360,IF(AO16=7,420,IF(AO16=8,480,))))))))</f>
        <v>0</v>
      </c>
      <c r="AR16" s="6">
        <f>AP16+AQ16</f>
        <v>0</v>
      </c>
      <c r="AS16" s="6">
        <f>TRUNC(AR16/45)</f>
        <v>0</v>
      </c>
      <c r="AT16" s="63"/>
      <c r="AU16" s="26">
        <v>0.5625</v>
      </c>
      <c r="AV16" s="26">
        <v>0.59375</v>
      </c>
      <c r="AW16" s="27" t="s">
        <v>26</v>
      </c>
      <c r="AX16" t="s">
        <v>37</v>
      </c>
      <c r="AY16">
        <v>5</v>
      </c>
      <c r="AZ16" t="s">
        <v>44</v>
      </c>
      <c r="BB16" s="29" t="s">
        <v>49</v>
      </c>
    </row>
    <row r="17" spans="2:54" ht="16" customHeight="1">
      <c r="B17" s="40"/>
      <c r="C17" s="58"/>
      <c r="D17" s="59"/>
      <c r="E17" s="9">
        <f t="shared" ref="E16:E23" si="46">M17+U17+AC17+AK17+AS17</f>
        <v>0</v>
      </c>
      <c r="F17" s="60"/>
      <c r="G17" s="61"/>
      <c r="H17" s="4">
        <f t="shared" si="28"/>
        <v>0</v>
      </c>
      <c r="I17" s="5">
        <f t="shared" si="29"/>
        <v>0</v>
      </c>
      <c r="J17" s="5">
        <f t="shared" si="30"/>
        <v>0</v>
      </c>
      <c r="K17" s="5">
        <f t="shared" si="31"/>
        <v>0</v>
      </c>
      <c r="L17" s="6">
        <f t="shared" si="32"/>
        <v>0</v>
      </c>
      <c r="M17" s="6">
        <f t="shared" si="33"/>
        <v>0</v>
      </c>
      <c r="N17" s="60"/>
      <c r="O17" s="61"/>
      <c r="P17" s="4">
        <f t="shared" si="34"/>
        <v>0</v>
      </c>
      <c r="Q17" s="5">
        <f t="shared" si="35"/>
        <v>0</v>
      </c>
      <c r="R17" s="5">
        <f t="shared" si="36"/>
        <v>0</v>
      </c>
      <c r="S17" s="5">
        <f t="shared" si="37"/>
        <v>0</v>
      </c>
      <c r="T17" s="6">
        <f t="shared" si="38"/>
        <v>0</v>
      </c>
      <c r="U17" s="6">
        <f t="shared" si="39"/>
        <v>0</v>
      </c>
      <c r="V17" s="60"/>
      <c r="W17" s="61"/>
      <c r="X17" s="4">
        <f t="shared" si="40"/>
        <v>0</v>
      </c>
      <c r="Y17" s="5">
        <f t="shared" si="41"/>
        <v>0</v>
      </c>
      <c r="Z17" s="5">
        <f t="shared" si="42"/>
        <v>0</v>
      </c>
      <c r="AA17" s="5">
        <f t="shared" si="43"/>
        <v>0</v>
      </c>
      <c r="AB17" s="6">
        <f t="shared" si="44"/>
        <v>0</v>
      </c>
      <c r="AC17" s="6">
        <f t="shared" si="45"/>
        <v>0</v>
      </c>
      <c r="AD17" s="60"/>
      <c r="AE17" s="61"/>
      <c r="AF17" s="4">
        <f t="shared" si="16"/>
        <v>0</v>
      </c>
      <c r="AG17" s="5">
        <f t="shared" si="17"/>
        <v>0</v>
      </c>
      <c r="AH17" s="5">
        <f t="shared" si="18"/>
        <v>0</v>
      </c>
      <c r="AI17" s="5">
        <f t="shared" si="19"/>
        <v>0</v>
      </c>
      <c r="AJ17" s="6">
        <f t="shared" si="20"/>
        <v>0</v>
      </c>
      <c r="AK17" s="62">
        <f t="shared" si="21"/>
        <v>0</v>
      </c>
      <c r="AL17" s="60"/>
      <c r="AM17" s="61"/>
      <c r="AN17" s="4">
        <f t="shared" si="22"/>
        <v>0</v>
      </c>
      <c r="AO17" s="5">
        <f t="shared" si="23"/>
        <v>0</v>
      </c>
      <c r="AP17" s="5">
        <f t="shared" si="24"/>
        <v>0</v>
      </c>
      <c r="AQ17" s="5">
        <f t="shared" si="25"/>
        <v>0</v>
      </c>
      <c r="AR17" s="6">
        <f t="shared" si="26"/>
        <v>0</v>
      </c>
      <c r="AS17" s="6">
        <f t="shared" si="27"/>
        <v>0</v>
      </c>
      <c r="AT17" s="63"/>
      <c r="AU17" s="26">
        <v>0.60069444444444442</v>
      </c>
      <c r="AV17" s="26">
        <v>0.63194444444444442</v>
      </c>
      <c r="AW17" s="27" t="s">
        <v>27</v>
      </c>
      <c r="AX17" t="s">
        <v>38</v>
      </c>
      <c r="AY17">
        <v>10</v>
      </c>
      <c r="AZ17" t="s">
        <v>61</v>
      </c>
      <c r="BB17" s="29" t="s">
        <v>50</v>
      </c>
    </row>
    <row r="18" spans="2:54" ht="16" customHeight="1">
      <c r="B18" s="40"/>
      <c r="C18" s="58"/>
      <c r="D18" s="59"/>
      <c r="E18" s="9">
        <f t="shared" si="46"/>
        <v>0</v>
      </c>
      <c r="F18" s="60"/>
      <c r="G18" s="61"/>
      <c r="H18" s="4">
        <f t="shared" si="28"/>
        <v>0</v>
      </c>
      <c r="I18" s="5">
        <f t="shared" si="29"/>
        <v>0</v>
      </c>
      <c r="J18" s="5">
        <f t="shared" si="30"/>
        <v>0</v>
      </c>
      <c r="K18" s="5">
        <f t="shared" si="31"/>
        <v>0</v>
      </c>
      <c r="L18" s="6">
        <f t="shared" si="32"/>
        <v>0</v>
      </c>
      <c r="M18" s="6">
        <f t="shared" si="33"/>
        <v>0</v>
      </c>
      <c r="N18" s="60"/>
      <c r="O18" s="61"/>
      <c r="P18" s="4">
        <f t="shared" si="34"/>
        <v>0</v>
      </c>
      <c r="Q18" s="5">
        <f t="shared" si="35"/>
        <v>0</v>
      </c>
      <c r="R18" s="5">
        <f t="shared" si="36"/>
        <v>0</v>
      </c>
      <c r="S18" s="5">
        <f t="shared" si="37"/>
        <v>0</v>
      </c>
      <c r="T18" s="6">
        <f t="shared" si="38"/>
        <v>0</v>
      </c>
      <c r="U18" s="6">
        <f t="shared" si="39"/>
        <v>0</v>
      </c>
      <c r="V18" s="60"/>
      <c r="W18" s="61"/>
      <c r="X18" s="4">
        <f t="shared" si="40"/>
        <v>0</v>
      </c>
      <c r="Y18" s="5">
        <f t="shared" si="41"/>
        <v>0</v>
      </c>
      <c r="Z18" s="5">
        <f t="shared" si="42"/>
        <v>0</v>
      </c>
      <c r="AA18" s="5">
        <f t="shared" si="43"/>
        <v>0</v>
      </c>
      <c r="AB18" s="6">
        <f t="shared" si="44"/>
        <v>0</v>
      </c>
      <c r="AC18" s="6">
        <f t="shared" si="45"/>
        <v>0</v>
      </c>
      <c r="AD18" s="60"/>
      <c r="AE18" s="61"/>
      <c r="AF18" s="4">
        <f t="shared" si="16"/>
        <v>0</v>
      </c>
      <c r="AG18" s="5">
        <f t="shared" si="17"/>
        <v>0</v>
      </c>
      <c r="AH18" s="5">
        <f t="shared" si="18"/>
        <v>0</v>
      </c>
      <c r="AI18" s="5">
        <f t="shared" si="19"/>
        <v>0</v>
      </c>
      <c r="AJ18" s="6">
        <f t="shared" si="20"/>
        <v>0</v>
      </c>
      <c r="AK18" s="62">
        <f t="shared" si="21"/>
        <v>0</v>
      </c>
      <c r="AL18" s="60"/>
      <c r="AM18" s="61"/>
      <c r="AN18" s="4">
        <f t="shared" si="22"/>
        <v>0</v>
      </c>
      <c r="AO18" s="5">
        <f t="shared" si="23"/>
        <v>0</v>
      </c>
      <c r="AP18" s="5">
        <f t="shared" si="24"/>
        <v>0</v>
      </c>
      <c r="AQ18" s="5">
        <f t="shared" si="25"/>
        <v>0</v>
      </c>
      <c r="AR18" s="6">
        <f t="shared" si="26"/>
        <v>0</v>
      </c>
      <c r="AS18" s="6">
        <f t="shared" si="27"/>
        <v>0</v>
      </c>
      <c r="AT18" s="63"/>
      <c r="AU18" s="26">
        <v>0.63888888888888895</v>
      </c>
      <c r="AV18" s="26">
        <v>0.67013888888888884</v>
      </c>
      <c r="AX18" t="s">
        <v>39</v>
      </c>
      <c r="AY18">
        <v>12</v>
      </c>
      <c r="AZ18" t="s">
        <v>60</v>
      </c>
      <c r="BB18" s="29" t="s">
        <v>51</v>
      </c>
    </row>
    <row r="19" spans="2:54" ht="16" customHeight="1">
      <c r="B19" s="40"/>
      <c r="C19" s="58"/>
      <c r="D19" s="59"/>
      <c r="E19" s="9">
        <f t="shared" si="46"/>
        <v>0</v>
      </c>
      <c r="F19" s="60"/>
      <c r="G19" s="61"/>
      <c r="H19" s="4">
        <f t="shared" si="28"/>
        <v>0</v>
      </c>
      <c r="I19" s="5">
        <f t="shared" si="29"/>
        <v>0</v>
      </c>
      <c r="J19" s="5">
        <f t="shared" si="30"/>
        <v>0</v>
      </c>
      <c r="K19" s="5">
        <f t="shared" si="31"/>
        <v>0</v>
      </c>
      <c r="L19" s="6">
        <f t="shared" si="32"/>
        <v>0</v>
      </c>
      <c r="M19" s="6">
        <f t="shared" si="33"/>
        <v>0</v>
      </c>
      <c r="N19" s="60"/>
      <c r="O19" s="61"/>
      <c r="P19" s="4">
        <f t="shared" si="34"/>
        <v>0</v>
      </c>
      <c r="Q19" s="5">
        <f t="shared" si="35"/>
        <v>0</v>
      </c>
      <c r="R19" s="5">
        <f t="shared" si="36"/>
        <v>0</v>
      </c>
      <c r="S19" s="5">
        <f t="shared" si="37"/>
        <v>0</v>
      </c>
      <c r="T19" s="6">
        <f t="shared" si="38"/>
        <v>0</v>
      </c>
      <c r="U19" s="6">
        <f t="shared" si="39"/>
        <v>0</v>
      </c>
      <c r="V19" s="60"/>
      <c r="W19" s="61"/>
      <c r="X19" s="4">
        <f t="shared" si="40"/>
        <v>0</v>
      </c>
      <c r="Y19" s="5">
        <f t="shared" si="41"/>
        <v>0</v>
      </c>
      <c r="Z19" s="5">
        <f t="shared" si="42"/>
        <v>0</v>
      </c>
      <c r="AA19" s="5">
        <f t="shared" si="43"/>
        <v>0</v>
      </c>
      <c r="AB19" s="6">
        <f t="shared" si="44"/>
        <v>0</v>
      </c>
      <c r="AC19" s="6">
        <f t="shared" si="45"/>
        <v>0</v>
      </c>
      <c r="AD19" s="60"/>
      <c r="AE19" s="61"/>
      <c r="AF19" s="4">
        <f t="shared" si="16"/>
        <v>0</v>
      </c>
      <c r="AG19" s="5">
        <f t="shared" si="17"/>
        <v>0</v>
      </c>
      <c r="AH19" s="5">
        <f t="shared" si="18"/>
        <v>0</v>
      </c>
      <c r="AI19" s="5">
        <f t="shared" si="19"/>
        <v>0</v>
      </c>
      <c r="AJ19" s="6">
        <f t="shared" si="20"/>
        <v>0</v>
      </c>
      <c r="AK19" s="62">
        <f t="shared" si="21"/>
        <v>0</v>
      </c>
      <c r="AL19" s="60"/>
      <c r="AM19" s="61"/>
      <c r="AN19" s="4">
        <f t="shared" si="22"/>
        <v>0</v>
      </c>
      <c r="AO19" s="5">
        <f t="shared" si="23"/>
        <v>0</v>
      </c>
      <c r="AP19" s="5">
        <f t="shared" si="24"/>
        <v>0</v>
      </c>
      <c r="AQ19" s="5">
        <f t="shared" si="25"/>
        <v>0</v>
      </c>
      <c r="AR19" s="6">
        <f t="shared" si="26"/>
        <v>0</v>
      </c>
      <c r="AS19" s="6">
        <f t="shared" si="27"/>
        <v>0</v>
      </c>
      <c r="AT19" s="63"/>
      <c r="AU19" s="26">
        <v>0.67708333333333337</v>
      </c>
      <c r="AV19" s="26">
        <v>0.70833333333333337</v>
      </c>
      <c r="AX19" t="s">
        <v>40</v>
      </c>
      <c r="AY19">
        <v>0</v>
      </c>
      <c r="BB19" s="29" t="s">
        <v>52</v>
      </c>
    </row>
    <row r="20" spans="2:54" ht="16" customHeight="1">
      <c r="B20" s="40"/>
      <c r="C20" s="58"/>
      <c r="D20" s="59"/>
      <c r="E20" s="9">
        <f t="shared" si="46"/>
        <v>0</v>
      </c>
      <c r="F20" s="60"/>
      <c r="G20" s="61"/>
      <c r="H20" s="4">
        <f t="shared" si="28"/>
        <v>0</v>
      </c>
      <c r="I20" s="5">
        <f t="shared" si="29"/>
        <v>0</v>
      </c>
      <c r="J20" s="5">
        <f t="shared" si="30"/>
        <v>0</v>
      </c>
      <c r="K20" s="5">
        <f t="shared" si="31"/>
        <v>0</v>
      </c>
      <c r="L20" s="6">
        <f t="shared" si="32"/>
        <v>0</v>
      </c>
      <c r="M20" s="6">
        <f t="shared" si="33"/>
        <v>0</v>
      </c>
      <c r="N20" s="60"/>
      <c r="O20" s="61"/>
      <c r="P20" s="4">
        <f t="shared" si="34"/>
        <v>0</v>
      </c>
      <c r="Q20" s="5">
        <f t="shared" si="35"/>
        <v>0</v>
      </c>
      <c r="R20" s="5">
        <f t="shared" si="36"/>
        <v>0</v>
      </c>
      <c r="S20" s="5">
        <f t="shared" si="37"/>
        <v>0</v>
      </c>
      <c r="T20" s="6">
        <f t="shared" si="38"/>
        <v>0</v>
      </c>
      <c r="U20" s="6">
        <f t="shared" si="39"/>
        <v>0</v>
      </c>
      <c r="V20" s="60"/>
      <c r="W20" s="61"/>
      <c r="X20" s="4">
        <f t="shared" si="40"/>
        <v>0</v>
      </c>
      <c r="Y20" s="5">
        <f t="shared" si="41"/>
        <v>0</v>
      </c>
      <c r="Z20" s="5">
        <f t="shared" si="42"/>
        <v>0</v>
      </c>
      <c r="AA20" s="5">
        <f t="shared" si="43"/>
        <v>0</v>
      </c>
      <c r="AB20" s="6">
        <f t="shared" si="44"/>
        <v>0</v>
      </c>
      <c r="AC20" s="6">
        <f t="shared" si="45"/>
        <v>0</v>
      </c>
      <c r="AD20" s="60"/>
      <c r="AE20" s="61"/>
      <c r="AF20" s="4">
        <f>AE20-AD20</f>
        <v>0</v>
      </c>
      <c r="AG20" s="5">
        <f>HOUR(AF20)</f>
        <v>0</v>
      </c>
      <c r="AH20" s="5">
        <f>MINUTE(AF20)</f>
        <v>0</v>
      </c>
      <c r="AI20" s="5">
        <f>IF(AG20=1,60,IF(AG20=2,120,IF(AG20=3,180,IF(AG20=4,240,IF(AG20=5,300,IF(AG20=6,360,IF(AG20=7,420,IF(AG20=8,480,))))))))</f>
        <v>0</v>
      </c>
      <c r="AJ20" s="6">
        <f>AH20+AI20</f>
        <v>0</v>
      </c>
      <c r="AK20" s="62">
        <f>TRUNC(AJ20/45)</f>
        <v>0</v>
      </c>
      <c r="AL20" s="60"/>
      <c r="AM20" s="61"/>
      <c r="AN20" s="4">
        <f>AM20-AL20</f>
        <v>0</v>
      </c>
      <c r="AO20" s="5">
        <f>HOUR(AN20)</f>
        <v>0</v>
      </c>
      <c r="AP20" s="5">
        <f>MINUTE(AN20)</f>
        <v>0</v>
      </c>
      <c r="AQ20" s="5">
        <f>IF(AO20=1,60,IF(AO20=2,120,IF(AO20=3,180,IF(AO20=4,240,IF(AO20=5,300,IF(AO20=6,360,IF(AO20=7,420,IF(AO20=8,480,))))))))</f>
        <v>0</v>
      </c>
      <c r="AR20" s="6">
        <f>AP20+AQ20</f>
        <v>0</v>
      </c>
      <c r="AS20" s="6">
        <f>TRUNC(AR20/45)</f>
        <v>0</v>
      </c>
      <c r="AT20" s="63"/>
      <c r="AU20" s="26">
        <v>0.71527777777777779</v>
      </c>
      <c r="AV20" s="26">
        <v>0.74652777777777779</v>
      </c>
      <c r="BB20" s="29" t="s">
        <v>53</v>
      </c>
    </row>
    <row r="21" spans="2:54" ht="16" customHeight="1">
      <c r="B21" s="40"/>
      <c r="C21" s="58"/>
      <c r="D21" s="59"/>
      <c r="E21" s="9">
        <f t="shared" si="46"/>
        <v>0</v>
      </c>
      <c r="F21" s="60"/>
      <c r="G21" s="61"/>
      <c r="H21" s="4">
        <f t="shared" si="0"/>
        <v>0</v>
      </c>
      <c r="I21" s="5">
        <f t="shared" si="1"/>
        <v>0</v>
      </c>
      <c r="J21" s="5">
        <f t="shared" si="2"/>
        <v>0</v>
      </c>
      <c r="K21" s="5">
        <f t="shared" si="3"/>
        <v>0</v>
      </c>
      <c r="L21" s="6">
        <f t="shared" si="4"/>
        <v>0</v>
      </c>
      <c r="M21" s="6">
        <f>TRUNC(L21/45)</f>
        <v>0</v>
      </c>
      <c r="N21" s="60"/>
      <c r="O21" s="61"/>
      <c r="P21" s="4">
        <f t="shared" si="5"/>
        <v>0</v>
      </c>
      <c r="Q21" s="5">
        <f t="shared" si="6"/>
        <v>0</v>
      </c>
      <c r="R21" s="5">
        <f t="shared" si="7"/>
        <v>0</v>
      </c>
      <c r="S21" s="5">
        <f t="shared" si="8"/>
        <v>0</v>
      </c>
      <c r="T21" s="6">
        <f t="shared" si="9"/>
        <v>0</v>
      </c>
      <c r="U21" s="6">
        <f>TRUNC(T21/45)</f>
        <v>0</v>
      </c>
      <c r="V21" s="60"/>
      <c r="W21" s="61"/>
      <c r="X21" s="4">
        <f t="shared" si="10"/>
        <v>0</v>
      </c>
      <c r="Y21" s="5">
        <f t="shared" si="11"/>
        <v>0</v>
      </c>
      <c r="Z21" s="5">
        <f t="shared" si="12"/>
        <v>0</v>
      </c>
      <c r="AA21" s="5">
        <f t="shared" si="13"/>
        <v>0</v>
      </c>
      <c r="AB21" s="6">
        <f t="shared" si="14"/>
        <v>0</v>
      </c>
      <c r="AC21" s="6">
        <f t="shared" si="15"/>
        <v>0</v>
      </c>
      <c r="AD21" s="60"/>
      <c r="AE21" s="61"/>
      <c r="AF21" s="4">
        <f t="shared" si="16"/>
        <v>0</v>
      </c>
      <c r="AG21" s="5">
        <f t="shared" si="17"/>
        <v>0</v>
      </c>
      <c r="AH21" s="5">
        <f t="shared" si="18"/>
        <v>0</v>
      </c>
      <c r="AI21" s="5">
        <f t="shared" si="19"/>
        <v>0</v>
      </c>
      <c r="AJ21" s="6">
        <f t="shared" si="20"/>
        <v>0</v>
      </c>
      <c r="AK21" s="62">
        <f t="shared" si="21"/>
        <v>0</v>
      </c>
      <c r="AL21" s="60"/>
      <c r="AM21" s="61"/>
      <c r="AN21" s="4">
        <f t="shared" si="22"/>
        <v>0</v>
      </c>
      <c r="AO21" s="5">
        <f t="shared" si="23"/>
        <v>0</v>
      </c>
      <c r="AP21" s="5">
        <f t="shared" si="24"/>
        <v>0</v>
      </c>
      <c r="AQ21" s="5">
        <f t="shared" si="25"/>
        <v>0</v>
      </c>
      <c r="AR21" s="6">
        <f t="shared" si="26"/>
        <v>0</v>
      </c>
      <c r="AS21" s="6">
        <f t="shared" si="27"/>
        <v>0</v>
      </c>
      <c r="AT21" s="63"/>
      <c r="AU21" s="26"/>
      <c r="AV21" s="26"/>
      <c r="AW21" s="27" t="s">
        <v>31</v>
      </c>
      <c r="AX21" s="27" t="s">
        <v>76</v>
      </c>
      <c r="BB21" s="29" t="s">
        <v>54</v>
      </c>
    </row>
    <row r="22" spans="2:54" ht="16" customHeight="1">
      <c r="B22" s="40"/>
      <c r="C22" s="58"/>
      <c r="D22" s="59"/>
      <c r="E22" s="9">
        <f t="shared" si="46"/>
        <v>0</v>
      </c>
      <c r="F22" s="60"/>
      <c r="G22" s="61"/>
      <c r="H22" s="4">
        <f t="shared" si="0"/>
        <v>0</v>
      </c>
      <c r="I22" s="5">
        <f t="shared" si="1"/>
        <v>0</v>
      </c>
      <c r="J22" s="5">
        <f t="shared" si="2"/>
        <v>0</v>
      </c>
      <c r="K22" s="5">
        <f t="shared" si="3"/>
        <v>0</v>
      </c>
      <c r="L22" s="6">
        <f t="shared" si="4"/>
        <v>0</v>
      </c>
      <c r="M22" s="6">
        <f>TRUNC(L22/45)</f>
        <v>0</v>
      </c>
      <c r="N22" s="60"/>
      <c r="O22" s="61"/>
      <c r="P22" s="4">
        <f t="shared" si="5"/>
        <v>0</v>
      </c>
      <c r="Q22" s="5">
        <f t="shared" si="6"/>
        <v>0</v>
      </c>
      <c r="R22" s="5">
        <f t="shared" si="7"/>
        <v>0</v>
      </c>
      <c r="S22" s="5">
        <f t="shared" si="8"/>
        <v>0</v>
      </c>
      <c r="T22" s="6">
        <f t="shared" si="9"/>
        <v>0</v>
      </c>
      <c r="U22" s="6">
        <f>TRUNC(T22/45)</f>
        <v>0</v>
      </c>
      <c r="V22" s="60"/>
      <c r="W22" s="61"/>
      <c r="X22" s="4">
        <f t="shared" si="10"/>
        <v>0</v>
      </c>
      <c r="Y22" s="5">
        <f t="shared" si="11"/>
        <v>0</v>
      </c>
      <c r="Z22" s="5">
        <f t="shared" si="12"/>
        <v>0</v>
      </c>
      <c r="AA22" s="5">
        <f t="shared" si="13"/>
        <v>0</v>
      </c>
      <c r="AB22" s="6">
        <f t="shared" si="14"/>
        <v>0</v>
      </c>
      <c r="AC22" s="6">
        <f t="shared" si="15"/>
        <v>0</v>
      </c>
      <c r="AD22" s="60"/>
      <c r="AE22" s="61"/>
      <c r="AF22" s="4">
        <f t="shared" si="16"/>
        <v>0</v>
      </c>
      <c r="AG22" s="5">
        <f t="shared" si="17"/>
        <v>0</v>
      </c>
      <c r="AH22" s="5">
        <f t="shared" si="18"/>
        <v>0</v>
      </c>
      <c r="AI22" s="5">
        <f t="shared" si="19"/>
        <v>0</v>
      </c>
      <c r="AJ22" s="6">
        <f t="shared" si="20"/>
        <v>0</v>
      </c>
      <c r="AK22" s="62">
        <f t="shared" si="21"/>
        <v>0</v>
      </c>
      <c r="AL22" s="60"/>
      <c r="AM22" s="61"/>
      <c r="AN22" s="4">
        <f t="shared" si="22"/>
        <v>0</v>
      </c>
      <c r="AO22" s="5">
        <f t="shared" si="23"/>
        <v>0</v>
      </c>
      <c r="AP22" s="5">
        <f t="shared" si="24"/>
        <v>0</v>
      </c>
      <c r="AQ22" s="5">
        <f t="shared" si="25"/>
        <v>0</v>
      </c>
      <c r="AR22" s="6">
        <f t="shared" si="26"/>
        <v>0</v>
      </c>
      <c r="AS22" s="6">
        <f t="shared" si="27"/>
        <v>0</v>
      </c>
      <c r="AT22" s="63"/>
      <c r="AU22" s="26">
        <v>0.70833333333333337</v>
      </c>
      <c r="AV22" s="26">
        <v>0.73958333333333337</v>
      </c>
      <c r="AW22" s="27" t="s">
        <v>32</v>
      </c>
      <c r="AX22" s="30"/>
      <c r="BB22" s="29"/>
    </row>
    <row r="23" spans="2:54">
      <c r="B23" s="58"/>
      <c r="C23" s="58"/>
      <c r="D23" s="59"/>
      <c r="E23" s="9">
        <f t="shared" si="46"/>
        <v>0</v>
      </c>
      <c r="F23" s="60"/>
      <c r="G23" s="61"/>
      <c r="H23" s="4">
        <f t="shared" si="0"/>
        <v>0</v>
      </c>
      <c r="I23" s="5">
        <f t="shared" si="1"/>
        <v>0</v>
      </c>
      <c r="J23" s="5">
        <f t="shared" si="2"/>
        <v>0</v>
      </c>
      <c r="K23" s="5">
        <f t="shared" si="3"/>
        <v>0</v>
      </c>
      <c r="L23" s="6">
        <f t="shared" si="4"/>
        <v>0</v>
      </c>
      <c r="M23" s="6">
        <f>TRUNC(L23/45)</f>
        <v>0</v>
      </c>
      <c r="N23" s="60"/>
      <c r="O23" s="61"/>
      <c r="P23" s="4">
        <f t="shared" si="5"/>
        <v>0</v>
      </c>
      <c r="Q23" s="5">
        <f t="shared" si="6"/>
        <v>0</v>
      </c>
      <c r="R23" s="5">
        <f t="shared" si="7"/>
        <v>0</v>
      </c>
      <c r="S23" s="5">
        <f t="shared" si="8"/>
        <v>0</v>
      </c>
      <c r="T23" s="6">
        <f t="shared" si="9"/>
        <v>0</v>
      </c>
      <c r="U23" s="6">
        <f>TRUNC(T23/45)</f>
        <v>0</v>
      </c>
      <c r="V23" s="60"/>
      <c r="W23" s="61"/>
      <c r="X23" s="4">
        <f t="shared" si="10"/>
        <v>0</v>
      </c>
      <c r="Y23" s="5">
        <f t="shared" si="11"/>
        <v>0</v>
      </c>
      <c r="Z23" s="5">
        <f t="shared" si="12"/>
        <v>0</v>
      </c>
      <c r="AA23" s="5">
        <f t="shared" si="13"/>
        <v>0</v>
      </c>
      <c r="AB23" s="6">
        <f t="shared" si="14"/>
        <v>0</v>
      </c>
      <c r="AC23" s="6">
        <f t="shared" si="15"/>
        <v>0</v>
      </c>
      <c r="AD23" s="60"/>
      <c r="AE23" s="61"/>
      <c r="AF23" s="4">
        <f t="shared" si="16"/>
        <v>0</v>
      </c>
      <c r="AG23" s="5">
        <f t="shared" si="17"/>
        <v>0</v>
      </c>
      <c r="AH23" s="5">
        <f t="shared" si="18"/>
        <v>0</v>
      </c>
      <c r="AI23" s="5">
        <f t="shared" si="19"/>
        <v>0</v>
      </c>
      <c r="AJ23" s="6">
        <f t="shared" si="20"/>
        <v>0</v>
      </c>
      <c r="AK23" s="62">
        <f t="shared" si="21"/>
        <v>0</v>
      </c>
      <c r="AL23" s="60"/>
      <c r="AM23" s="61"/>
      <c r="AN23" s="4">
        <f t="shared" si="22"/>
        <v>0</v>
      </c>
      <c r="AO23" s="5">
        <f t="shared" si="23"/>
        <v>0</v>
      </c>
      <c r="AP23" s="5">
        <f t="shared" si="24"/>
        <v>0</v>
      </c>
      <c r="AQ23" s="5">
        <f t="shared" si="25"/>
        <v>0</v>
      </c>
      <c r="AR23" s="6">
        <f t="shared" si="26"/>
        <v>0</v>
      </c>
      <c r="AS23" s="6">
        <f t="shared" si="27"/>
        <v>0</v>
      </c>
      <c r="AT23" s="63"/>
      <c r="AU23" s="26">
        <v>0.74652777777777779</v>
      </c>
      <c r="AV23" s="26">
        <v>0.77777777777777779</v>
      </c>
      <c r="AW23" s="27" t="s">
        <v>28</v>
      </c>
      <c r="AX23" s="30"/>
      <c r="BB23" s="29"/>
    </row>
    <row r="24" spans="2:54">
      <c r="B24" s="58"/>
      <c r="C24" s="58"/>
      <c r="D24" s="59"/>
      <c r="E24" s="9"/>
      <c r="F24" s="60"/>
      <c r="G24" s="61"/>
      <c r="H24" s="4"/>
      <c r="I24" s="5"/>
      <c r="J24" s="5"/>
      <c r="K24" s="5"/>
      <c r="M24" s="6">
        <f>SUM(M13:M23)</f>
        <v>0</v>
      </c>
      <c r="N24" s="60"/>
      <c r="O24" s="61"/>
      <c r="P24" s="4"/>
      <c r="Q24" s="5"/>
      <c r="R24" s="5"/>
      <c r="S24" s="5"/>
      <c r="U24" s="6">
        <f>SUM(U13:U23)</f>
        <v>0</v>
      </c>
      <c r="V24" s="60"/>
      <c r="W24" s="61"/>
      <c r="X24" s="4"/>
      <c r="Y24" s="5"/>
      <c r="Z24" s="5"/>
      <c r="AA24" s="5"/>
      <c r="AC24" s="6">
        <f>SUM(AC13:AC23)</f>
        <v>0</v>
      </c>
      <c r="AD24" s="60"/>
      <c r="AE24" s="61"/>
      <c r="AF24" s="4"/>
      <c r="AG24" s="5"/>
      <c r="AH24" s="5"/>
      <c r="AI24" s="5"/>
      <c r="AK24" s="6">
        <f>SUM(AK13:AK23)</f>
        <v>0</v>
      </c>
      <c r="AL24" s="60"/>
      <c r="AM24" s="61"/>
      <c r="AN24" s="4"/>
      <c r="AO24" s="5"/>
      <c r="AP24" s="5"/>
      <c r="AQ24" s="5"/>
      <c r="AS24" s="6">
        <f>SUM(AS13:AS23)</f>
        <v>0</v>
      </c>
      <c r="AT24" s="64"/>
      <c r="AU24" s="26">
        <v>0.78472222222222221</v>
      </c>
      <c r="AV24" s="26">
        <v>0.81597222222222221</v>
      </c>
      <c r="AW24" s="27" t="s">
        <v>29</v>
      </c>
      <c r="AX24" s="30"/>
      <c r="BB24" s="29"/>
    </row>
    <row r="25" spans="2:54" ht="16" customHeight="1">
      <c r="B25" s="129" t="s">
        <v>21</v>
      </c>
      <c r="C25" s="130"/>
      <c r="D25" s="59"/>
      <c r="E25" s="9"/>
      <c r="F25" s="104">
        <f>M24</f>
        <v>0</v>
      </c>
      <c r="G25" s="105"/>
      <c r="H25" s="4"/>
      <c r="I25" s="4"/>
      <c r="J25" s="4"/>
      <c r="K25" s="4"/>
      <c r="L25" s="65"/>
      <c r="N25" s="104">
        <f>U24</f>
        <v>0</v>
      </c>
      <c r="O25" s="105"/>
      <c r="P25" s="4"/>
      <c r="Q25" s="4"/>
      <c r="R25" s="4"/>
      <c r="S25" s="4"/>
      <c r="T25" s="4"/>
      <c r="U25" s="36"/>
      <c r="V25" s="111">
        <f>AC24</f>
        <v>0</v>
      </c>
      <c r="W25" s="105"/>
      <c r="X25" s="4"/>
      <c r="Y25" s="4"/>
      <c r="Z25" s="4"/>
      <c r="AA25" s="4"/>
      <c r="AB25" s="4"/>
      <c r="AC25" s="36"/>
      <c r="AD25" s="111">
        <f>AK24</f>
        <v>0</v>
      </c>
      <c r="AE25" s="105"/>
      <c r="AF25" s="4"/>
      <c r="AG25" s="4"/>
      <c r="AH25" s="4"/>
      <c r="AI25" s="4"/>
      <c r="AJ25" s="4"/>
      <c r="AK25" s="36"/>
      <c r="AL25" s="111">
        <f>AS24</f>
        <v>0</v>
      </c>
      <c r="AM25" s="105"/>
      <c r="AN25" s="66"/>
      <c r="AO25" s="66"/>
      <c r="AP25" s="66"/>
      <c r="AQ25" s="66"/>
      <c r="AR25" s="66"/>
      <c r="AS25" s="4"/>
      <c r="AT25" s="64"/>
      <c r="AU25" s="26">
        <v>0.82291666666666663</v>
      </c>
      <c r="AV25" s="26">
        <v>0.85416666666666663</v>
      </c>
      <c r="AW25" s="27" t="s">
        <v>29</v>
      </c>
      <c r="AX25" s="30"/>
      <c r="BB25" s="29"/>
    </row>
    <row r="26" spans="2:54" ht="16" customHeight="1">
      <c r="B26" s="41" t="s">
        <v>74</v>
      </c>
      <c r="C26" s="67"/>
      <c r="D26" s="53" t="s">
        <v>10</v>
      </c>
      <c r="E26" s="53" t="s">
        <v>12</v>
      </c>
      <c r="F26" s="38"/>
      <c r="O26" s="6" t="s">
        <v>5</v>
      </c>
      <c r="P26" s="16"/>
      <c r="Q26" s="16"/>
      <c r="R26" s="16"/>
      <c r="S26" s="16"/>
      <c r="T26" s="16"/>
      <c r="U26" s="16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38"/>
      <c r="AN26" s="38"/>
      <c r="AO26" s="38"/>
      <c r="AP26" s="38"/>
      <c r="AQ26" s="38"/>
      <c r="AR26" s="38"/>
      <c r="AS26" s="38"/>
      <c r="AT26" s="68"/>
      <c r="AU26" s="26">
        <v>0.86111111111111116</v>
      </c>
      <c r="AV26" s="26">
        <v>0.89236111111111116</v>
      </c>
      <c r="AW26" s="27" t="s">
        <v>30</v>
      </c>
      <c r="AX26" s="30"/>
      <c r="BB26" s="29"/>
    </row>
    <row r="27" spans="2:54" ht="16" customHeight="1" thickBot="1">
      <c r="B27" s="10" t="s">
        <v>8</v>
      </c>
      <c r="C27" s="10"/>
      <c r="D27" s="54" t="s">
        <v>9</v>
      </c>
      <c r="E27" s="38" t="s">
        <v>13</v>
      </c>
      <c r="F27" s="104" t="s">
        <v>16</v>
      </c>
      <c r="G27" s="105"/>
      <c r="H27" s="69"/>
      <c r="I27" s="69"/>
      <c r="J27" s="69"/>
      <c r="K27" s="69"/>
      <c r="L27" s="69"/>
      <c r="M27" s="69"/>
      <c r="N27" s="104" t="s">
        <v>6</v>
      </c>
      <c r="O27" s="105"/>
      <c r="P27" s="69"/>
      <c r="Q27" s="69"/>
      <c r="R27" s="69"/>
      <c r="S27" s="69"/>
      <c r="T27" s="69"/>
      <c r="U27" s="69"/>
      <c r="V27" s="104" t="s">
        <v>19</v>
      </c>
      <c r="W27" s="105"/>
      <c r="X27" s="69"/>
      <c r="Y27" s="69"/>
      <c r="Z27" s="69"/>
      <c r="AA27" s="69"/>
      <c r="AB27" s="69"/>
      <c r="AC27" s="69"/>
      <c r="AD27" s="104" t="s">
        <v>20</v>
      </c>
      <c r="AE27" s="105"/>
      <c r="AF27" s="56"/>
      <c r="AG27" s="69"/>
      <c r="AH27" s="69"/>
      <c r="AI27" s="69"/>
      <c r="AJ27" s="69"/>
      <c r="AK27" s="69"/>
      <c r="AL27" s="104" t="s">
        <v>7</v>
      </c>
      <c r="AM27" s="105"/>
      <c r="AN27" s="70"/>
      <c r="AO27" s="70"/>
      <c r="AP27" s="70"/>
      <c r="AQ27" s="70"/>
      <c r="AR27" s="70"/>
      <c r="AS27" s="6">
        <f t="shared" ref="AS27:AS33" si="47">TRUNC(AR27/45)</f>
        <v>0</v>
      </c>
      <c r="AT27" s="64"/>
      <c r="AU27" s="31">
        <v>0.89930555555555547</v>
      </c>
      <c r="AV27" s="31">
        <v>0.93055555555555547</v>
      </c>
      <c r="AW27" s="32" t="s">
        <v>33</v>
      </c>
      <c r="AX27" s="33"/>
      <c r="AY27" s="34"/>
      <c r="AZ27" s="34"/>
      <c r="BA27" s="34"/>
      <c r="BB27" s="35"/>
    </row>
    <row r="28" spans="2:54" ht="16" customHeight="1" thickTop="1">
      <c r="B28" s="40"/>
      <c r="C28" s="58"/>
      <c r="D28" s="59"/>
      <c r="E28" s="9">
        <f>M28+U28+AC28+AK28+AS28</f>
        <v>0</v>
      </c>
      <c r="F28" s="60"/>
      <c r="G28" s="61"/>
      <c r="H28" s="4">
        <f>G28-F28</f>
        <v>0</v>
      </c>
      <c r="I28" s="5">
        <f>HOUR(H28)</f>
        <v>0</v>
      </c>
      <c r="J28" s="5">
        <f>MINUTE(H28)</f>
        <v>0</v>
      </c>
      <c r="K28" s="5">
        <f>IF(I28=1,60,IF(I28=2,120,IF(I28=3,180,IF(I28=4,240,IF(I28=5,300,IF(I28=6,360,IF(I28=7,420,IF(I28=8,480,))))))))</f>
        <v>0</v>
      </c>
      <c r="L28" s="6">
        <f>J28+K28</f>
        <v>0</v>
      </c>
      <c r="M28" s="6">
        <f>TRUNC(L28/45)</f>
        <v>0</v>
      </c>
      <c r="N28" s="60"/>
      <c r="O28" s="61"/>
      <c r="P28" s="4">
        <f>O28-N28</f>
        <v>0</v>
      </c>
      <c r="Q28" s="5">
        <f>HOUR(P28)</f>
        <v>0</v>
      </c>
      <c r="R28" s="5">
        <f>MINUTE(P28)</f>
        <v>0</v>
      </c>
      <c r="S28" s="5">
        <f>IF(Q28=1,60,IF(Q28=2,120,IF(Q28=3,180,IF(Q28=4,240,IF(Q28=5,300,IF(Q28=6,360,IF(Q28=7,420,IF(Q28=8,480,))))))))</f>
        <v>0</v>
      </c>
      <c r="T28" s="6">
        <f>R28+S28</f>
        <v>0</v>
      </c>
      <c r="U28" s="6">
        <f>TRUNC(T28/45)</f>
        <v>0</v>
      </c>
      <c r="V28" s="60"/>
      <c r="W28" s="61"/>
      <c r="X28" s="4">
        <f>W28-V28</f>
        <v>0</v>
      </c>
      <c r="Y28" s="5">
        <f>HOUR(X28)</f>
        <v>0</v>
      </c>
      <c r="Z28" s="5">
        <f>MINUTE(X28)</f>
        <v>0</v>
      </c>
      <c r="AA28" s="5">
        <f>IF(Y28=1,60,IF(Y28=2,120,IF(Y28=3,180,IF(Y28=4,240,IF(Y28=5,300,IF(Y28=6,360,IF(Y28=7,420,IF(Y28=8,480,))))))))</f>
        <v>0</v>
      </c>
      <c r="AB28" s="6">
        <f>Z28+AA28</f>
        <v>0</v>
      </c>
      <c r="AC28" s="6">
        <f>TRUNC(AB28/45)</f>
        <v>0</v>
      </c>
      <c r="AD28" s="60"/>
      <c r="AE28" s="61"/>
      <c r="AF28" s="4">
        <f>AE28-AD28</f>
        <v>0</v>
      </c>
      <c r="AG28" s="5">
        <f>HOUR(AF28)</f>
        <v>0</v>
      </c>
      <c r="AH28" s="5">
        <f>MINUTE(AF28)</f>
        <v>0</v>
      </c>
      <c r="AI28" s="5">
        <f>IF(AG28=1,60,IF(AG28=2,120,IF(AG28=3,180,IF(AG28=4,240,IF(AG28=5,300,IF(AG28=6,360,IF(AG28=7,420,IF(AG28=8,480,))))))))</f>
        <v>0</v>
      </c>
      <c r="AJ28" s="6">
        <f>AH28+AI28</f>
        <v>0</v>
      </c>
      <c r="AK28" s="62">
        <f>TRUNC(AJ28/45)</f>
        <v>0</v>
      </c>
      <c r="AL28" s="60"/>
      <c r="AM28" s="61"/>
      <c r="AN28" s="4">
        <f>AM28-AL28</f>
        <v>0</v>
      </c>
      <c r="AO28" s="5">
        <f>HOUR(AN28)</f>
        <v>0</v>
      </c>
      <c r="AP28" s="5">
        <f>MINUTE(AN28)</f>
        <v>0</v>
      </c>
      <c r="AQ28" s="5">
        <f>IF(AO28=1,60,IF(AO28=2,120,IF(AO28=3,180,IF(AO28=4,240,IF(AO28=5,300,IF(AO28=6,360,IF(AO28=7,420,IF(AO28=8,480,))))))))</f>
        <v>0</v>
      </c>
      <c r="AR28" s="6">
        <f>AP28+AQ28</f>
        <v>0</v>
      </c>
      <c r="AS28" s="6">
        <f t="shared" si="47"/>
        <v>0</v>
      </c>
      <c r="AT28" s="63"/>
    </row>
    <row r="29" spans="2:54" ht="16" customHeight="1">
      <c r="B29" s="40"/>
      <c r="C29" s="58"/>
      <c r="D29" s="59"/>
      <c r="E29" s="9"/>
      <c r="F29" s="60"/>
      <c r="G29" s="61"/>
      <c r="H29" s="4"/>
      <c r="I29" s="5"/>
      <c r="J29" s="5"/>
      <c r="K29" s="5"/>
      <c r="N29" s="60"/>
      <c r="O29" s="61"/>
      <c r="P29" s="4"/>
      <c r="Q29" s="5"/>
      <c r="R29" s="5"/>
      <c r="S29" s="5"/>
      <c r="V29" s="60"/>
      <c r="W29" s="61"/>
      <c r="X29" s="4"/>
      <c r="Y29" s="5"/>
      <c r="Z29" s="5"/>
      <c r="AA29" s="5"/>
      <c r="AD29" s="60"/>
      <c r="AE29" s="61"/>
      <c r="AF29" s="4"/>
      <c r="AG29" s="5"/>
      <c r="AH29" s="5"/>
      <c r="AI29" s="5"/>
      <c r="AK29" s="62"/>
      <c r="AL29" s="60"/>
      <c r="AM29" s="61"/>
      <c r="AN29" s="4"/>
      <c r="AO29" s="5"/>
      <c r="AP29" s="5"/>
      <c r="AQ29" s="5"/>
      <c r="AT29" s="63"/>
    </row>
    <row r="30" spans="2:54" ht="16" customHeight="1">
      <c r="B30" s="40"/>
      <c r="C30" s="58"/>
      <c r="D30" s="59"/>
      <c r="E30" s="9">
        <f>M30+U30+AC30+AK30+AS30</f>
        <v>0</v>
      </c>
      <c r="F30" s="60"/>
      <c r="G30" s="61"/>
      <c r="H30" s="4">
        <f>G30-F30</f>
        <v>0</v>
      </c>
      <c r="I30" s="5">
        <f>HOUR(H30)</f>
        <v>0</v>
      </c>
      <c r="J30" s="5">
        <f>MINUTE(H30)</f>
        <v>0</v>
      </c>
      <c r="K30" s="5">
        <f>IF(I30=1,60,IF(I30=2,120,IF(I30=3,180,IF(I30=4,240,IF(I30=5,300,IF(I30=6,360,IF(I30=7,420,IF(I30=8,480,))))))))</f>
        <v>0</v>
      </c>
      <c r="L30" s="6">
        <f>J30+K30</f>
        <v>0</v>
      </c>
      <c r="M30" s="6">
        <f>TRUNC(L30/45)</f>
        <v>0</v>
      </c>
      <c r="N30" s="60"/>
      <c r="O30" s="61"/>
      <c r="P30" s="4">
        <f>O30-N30</f>
        <v>0</v>
      </c>
      <c r="Q30" s="5">
        <f>HOUR(P30)</f>
        <v>0</v>
      </c>
      <c r="R30" s="5">
        <f>MINUTE(P30)</f>
        <v>0</v>
      </c>
      <c r="S30" s="5">
        <f>IF(Q30=1,60,IF(Q30=2,120,IF(Q30=3,180,IF(Q30=4,240,IF(Q30=5,300,IF(Q30=6,360,IF(Q30=7,420,IF(Q30=8,480,))))))))</f>
        <v>0</v>
      </c>
      <c r="T30" s="6">
        <f>R30+S30</f>
        <v>0</v>
      </c>
      <c r="U30" s="6">
        <f>TRUNC(T30/45)</f>
        <v>0</v>
      </c>
      <c r="V30" s="60"/>
      <c r="W30" s="61"/>
      <c r="X30" s="4">
        <f>W30-V30</f>
        <v>0</v>
      </c>
      <c r="Y30" s="5">
        <f>HOUR(X30)</f>
        <v>0</v>
      </c>
      <c r="Z30" s="5">
        <f>MINUTE(X30)</f>
        <v>0</v>
      </c>
      <c r="AA30" s="5">
        <f>IF(Y30=1,60,IF(Y30=2,120,IF(Y30=3,180,IF(Y30=4,240,IF(Y30=5,300,IF(Y30=6,360,IF(Y30=7,420,IF(Y30=8,480,))))))))</f>
        <v>0</v>
      </c>
      <c r="AB30" s="6">
        <f>Z30+AA30</f>
        <v>0</v>
      </c>
      <c r="AC30" s="6">
        <f>TRUNC(AB30/45)</f>
        <v>0</v>
      </c>
      <c r="AD30" s="60"/>
      <c r="AE30" s="61"/>
      <c r="AF30" s="4">
        <f>AE30-AD30</f>
        <v>0</v>
      </c>
      <c r="AG30" s="5">
        <f>HOUR(AF30)</f>
        <v>0</v>
      </c>
      <c r="AH30" s="5">
        <f>MINUTE(AF30)</f>
        <v>0</v>
      </c>
      <c r="AI30" s="5">
        <f>IF(AG30=1,60,IF(AG30=2,120,IF(AG30=3,180,IF(AG30=4,240,IF(AG30=5,300,IF(AG30=6,360,IF(AG30=7,420,IF(AG30=8,480,))))))))</f>
        <v>0</v>
      </c>
      <c r="AJ30" s="6">
        <f>AH30+AI30</f>
        <v>0</v>
      </c>
      <c r="AK30" s="62">
        <f>TRUNC(AJ30/45)</f>
        <v>0</v>
      </c>
      <c r="AL30" s="60"/>
      <c r="AM30" s="61"/>
      <c r="AN30" s="4">
        <f>AM30-AL30</f>
        <v>0</v>
      </c>
      <c r="AO30" s="5">
        <f>HOUR(AN30)</f>
        <v>0</v>
      </c>
      <c r="AP30" s="5">
        <f>MINUTE(AN30)</f>
        <v>0</v>
      </c>
      <c r="AQ30" s="5">
        <f>IF(AO30=1,60,IF(AO30=2,120,IF(AO30=3,180,IF(AO30=4,240,IF(AO30=5,300,IF(AO30=6,360,IF(AO30=7,420,IF(AO30=8,480,))))))))</f>
        <v>0</v>
      </c>
      <c r="AR30" s="6">
        <f>AP30+AQ30</f>
        <v>0</v>
      </c>
      <c r="AS30" s="6">
        <f>TRUNC(AR30/45)</f>
        <v>0</v>
      </c>
      <c r="AT30" s="63"/>
    </row>
    <row r="31" spans="2:54" ht="16" customHeight="1">
      <c r="B31" s="40"/>
      <c r="C31" s="71"/>
      <c r="D31" s="59"/>
      <c r="E31" s="9"/>
      <c r="F31" s="60"/>
      <c r="G31" s="61"/>
      <c r="H31" s="4">
        <f>G31-F31</f>
        <v>0</v>
      </c>
      <c r="I31" s="5">
        <f>HOUR(H31)</f>
        <v>0</v>
      </c>
      <c r="J31" s="5">
        <f>MINUTE(H31)</f>
        <v>0</v>
      </c>
      <c r="K31" s="5">
        <f>IF(I31=1,60,IF(I31=2,120,IF(I31=3,180,IF(I31=4,240,IF(I31=5,300,IF(I31=6,360,IF(I31=7,420,IF(I31=8,480,))))))))</f>
        <v>0</v>
      </c>
      <c r="L31" s="6">
        <f>J31+K31</f>
        <v>0</v>
      </c>
      <c r="M31" s="6">
        <f>TRUNC(L31/45)</f>
        <v>0</v>
      </c>
      <c r="N31" s="60"/>
      <c r="O31" s="61"/>
      <c r="P31" s="4">
        <f>O31-N31</f>
        <v>0</v>
      </c>
      <c r="Q31" s="5">
        <f>HOUR(P31)</f>
        <v>0</v>
      </c>
      <c r="R31" s="5">
        <f>MINUTE(P31)</f>
        <v>0</v>
      </c>
      <c r="S31" s="5">
        <f>IF(Q31=1,60,IF(Q31=2,120,IF(Q31=3,180,IF(Q31=4,240,IF(Q31=5,300,IF(Q31=6,360,IF(Q31=7,420,IF(Q31=8,480,))))))))</f>
        <v>0</v>
      </c>
      <c r="T31" s="6">
        <f>R31+S31</f>
        <v>0</v>
      </c>
      <c r="U31" s="6">
        <f>TRUNC(T31/45)</f>
        <v>0</v>
      </c>
      <c r="V31" s="60"/>
      <c r="W31" s="61"/>
      <c r="X31" s="4">
        <f>W31-V31</f>
        <v>0</v>
      </c>
      <c r="Y31" s="5">
        <f>HOUR(X31)</f>
        <v>0</v>
      </c>
      <c r="Z31" s="5">
        <f>MINUTE(X31)</f>
        <v>0</v>
      </c>
      <c r="AA31" s="5">
        <f>IF(Y31=1,60,IF(Y31=2,120,IF(Y31=3,180,IF(Y31=4,240,IF(Y31=5,300,IF(Y31=6,360,IF(Y31=7,420,IF(Y31=8,480,))))))))</f>
        <v>0</v>
      </c>
      <c r="AB31" s="6">
        <f>Z31+AA31</f>
        <v>0</v>
      </c>
      <c r="AC31" s="6">
        <f>TRUNC(AB31/45)</f>
        <v>0</v>
      </c>
      <c r="AD31" s="60"/>
      <c r="AE31" s="61"/>
      <c r="AF31" s="4">
        <f>AE31-AD31</f>
        <v>0</v>
      </c>
      <c r="AG31" s="5">
        <f>HOUR(AF31)</f>
        <v>0</v>
      </c>
      <c r="AH31" s="5">
        <f>MINUTE(AF31)</f>
        <v>0</v>
      </c>
      <c r="AI31" s="5">
        <f>IF(AG31=1,60,IF(AG31=2,120,IF(AG31=3,180,IF(AG31=4,240,IF(AG31=5,300,IF(AG31=6,360,IF(AG31=7,420,IF(AG31=8,480,))))))))</f>
        <v>0</v>
      </c>
      <c r="AJ31" s="6">
        <f>AH31+AI31</f>
        <v>0</v>
      </c>
      <c r="AK31" s="62">
        <f>TRUNC(AJ31/45)</f>
        <v>0</v>
      </c>
      <c r="AL31" s="60"/>
      <c r="AM31" s="61"/>
      <c r="AN31" s="4">
        <f>AM31-AL31</f>
        <v>0</v>
      </c>
      <c r="AO31" s="5">
        <f>HOUR(AN31)</f>
        <v>0</v>
      </c>
      <c r="AP31" s="5">
        <f>MINUTE(AN31)</f>
        <v>0</v>
      </c>
      <c r="AQ31" s="5">
        <f>IF(AO31=1,60,IF(AO31=2,120,IF(AO31=3,180,IF(AO31=4,240,IF(AO31=5,300,IF(AO31=6,360,IF(AO31=7,420,IF(AO31=8,480,))))))))</f>
        <v>0</v>
      </c>
      <c r="AR31" s="6">
        <f>AP31+AQ31</f>
        <v>0</v>
      </c>
      <c r="AS31" s="6">
        <f t="shared" si="47"/>
        <v>0</v>
      </c>
      <c r="AT31" s="63"/>
    </row>
    <row r="32" spans="2:54" ht="16" customHeight="1">
      <c r="B32" s="72"/>
      <c r="C32" s="73"/>
      <c r="D32" s="74"/>
      <c r="E32" s="50"/>
      <c r="F32" s="75"/>
      <c r="G32" s="76"/>
      <c r="H32" s="7">
        <f>G32-F32</f>
        <v>0</v>
      </c>
      <c r="I32" s="8">
        <f>HOUR(H32)</f>
        <v>0</v>
      </c>
      <c r="J32" s="8">
        <f>MINUTE(H32)</f>
        <v>0</v>
      </c>
      <c r="K32" s="8">
        <f>IF(I32=1,60,IF(I32=2,120,IF(I32=3,180,IF(I32=4,240,IF(I32=5,300,IF(I32=6,360,IF(I32=7,420,IF(I32=8,480,))))))))</f>
        <v>0</v>
      </c>
      <c r="L32" s="6">
        <f>J32+K32</f>
        <v>0</v>
      </c>
      <c r="M32" s="6">
        <f>TRUNC(L32/45)</f>
        <v>0</v>
      </c>
      <c r="N32" s="75"/>
      <c r="O32" s="76"/>
      <c r="P32" s="7">
        <f>O32-N32</f>
        <v>0</v>
      </c>
      <c r="Q32" s="8">
        <f>HOUR(P32)</f>
        <v>0</v>
      </c>
      <c r="R32" s="8">
        <f>MINUTE(P32)</f>
        <v>0</v>
      </c>
      <c r="S32" s="8">
        <f>IF(Q32=1,60,IF(Q32=2,120,IF(Q32=3,180,IF(Q32=4,240,IF(Q32=5,300,IF(Q32=6,360,IF(Q32=7,420,IF(Q32=8,480,))))))))</f>
        <v>0</v>
      </c>
      <c r="T32" s="6">
        <f>R32+S32</f>
        <v>0</v>
      </c>
      <c r="U32" s="6">
        <f>TRUNC(T32/45)</f>
        <v>0</v>
      </c>
      <c r="V32" s="75"/>
      <c r="W32" s="76"/>
      <c r="X32" s="7">
        <f>W32-V32</f>
        <v>0</v>
      </c>
      <c r="Y32" s="8">
        <f>HOUR(X32)</f>
        <v>0</v>
      </c>
      <c r="Z32" s="8">
        <f>MINUTE(X32)</f>
        <v>0</v>
      </c>
      <c r="AA32" s="8">
        <f>IF(Y32=1,60,IF(Y32=2,120,IF(Y32=3,180,IF(Y32=4,240,IF(Y32=5,300,IF(Y32=6,360,IF(Y32=7,420,IF(Y32=8,480,))))))))</f>
        <v>0</v>
      </c>
      <c r="AB32" s="6">
        <f>Z32+AA32</f>
        <v>0</v>
      </c>
      <c r="AC32" s="6">
        <f>TRUNC(AB32/45)</f>
        <v>0</v>
      </c>
      <c r="AD32" s="75"/>
      <c r="AE32" s="76"/>
      <c r="AF32" s="7">
        <f>AE32-AD32</f>
        <v>0</v>
      </c>
      <c r="AG32" s="8">
        <f>HOUR(AF32)</f>
        <v>0</v>
      </c>
      <c r="AH32" s="8">
        <f>MINUTE(AF32)</f>
        <v>0</v>
      </c>
      <c r="AI32" s="8">
        <f>IF(AG32=1,60,IF(AG32=2,120,IF(AG32=3,180,IF(AG32=4,240,IF(AG32=5,300,IF(AG32=6,360,IF(AG32=7,420,IF(AG32=8,480,))))))))</f>
        <v>0</v>
      </c>
      <c r="AJ32" s="6">
        <f>AH32+AI32</f>
        <v>0</v>
      </c>
      <c r="AK32" s="62">
        <f>TRUNC(AJ32/45)</f>
        <v>0</v>
      </c>
      <c r="AL32" s="75"/>
      <c r="AM32" s="76"/>
      <c r="AN32" s="7">
        <f>AM32-AL32</f>
        <v>0</v>
      </c>
      <c r="AO32" s="8">
        <f>HOUR(AN32)</f>
        <v>0</v>
      </c>
      <c r="AP32" s="8">
        <f>MINUTE(AN32)</f>
        <v>0</v>
      </c>
      <c r="AQ32" s="8">
        <f>IF(AO32=1,60,IF(AO32=2,120,IF(AO32=3,180,IF(AO32=4,240,IF(AO32=5,300,IF(AO32=6,360,IF(AO32=7,420,IF(AO32=8,480,))))))))</f>
        <v>0</v>
      </c>
      <c r="AR32" s="6">
        <f>AP32+AQ32</f>
        <v>0</v>
      </c>
      <c r="AS32" s="6">
        <f t="shared" si="47"/>
        <v>0</v>
      </c>
      <c r="AT32" s="63"/>
    </row>
    <row r="33" spans="1:46" ht="16" customHeight="1">
      <c r="B33" s="40"/>
      <c r="C33" s="58"/>
      <c r="D33" s="59"/>
      <c r="E33" s="9">
        <f>M33+U33+AC33+AK33+AS33</f>
        <v>0</v>
      </c>
      <c r="F33" s="60"/>
      <c r="G33" s="61"/>
      <c r="H33" s="18">
        <f>G33-F33</f>
        <v>0</v>
      </c>
      <c r="I33" s="9">
        <f>HOUR(H33)</f>
        <v>0</v>
      </c>
      <c r="J33" s="9">
        <f>MINUTE(H33)</f>
        <v>0</v>
      </c>
      <c r="K33" s="9">
        <f>IF(I33=1,60,IF(I33=2,120,IF(I33=3,180,IF(I33=4,240,IF(I33=5,300,IF(I33=6,360,IF(I33=7,420,IF(I33=8,480,))))))))</f>
        <v>0</v>
      </c>
      <c r="L33" s="10">
        <f>J33+K33</f>
        <v>0</v>
      </c>
      <c r="M33" s="10">
        <f>TRUNC(L33/45)</f>
        <v>0</v>
      </c>
      <c r="N33" s="60"/>
      <c r="O33" s="61"/>
      <c r="P33" s="18">
        <f>O33-N33</f>
        <v>0</v>
      </c>
      <c r="Q33" s="9">
        <f>HOUR(P33)</f>
        <v>0</v>
      </c>
      <c r="R33" s="9">
        <f>MINUTE(P33)</f>
        <v>0</v>
      </c>
      <c r="S33" s="9">
        <f>IF(Q33=1,60,IF(Q33=2,120,IF(Q33=3,180,IF(Q33=4,240,IF(Q33=5,300,IF(Q33=6,360,IF(Q33=7,420,IF(Q33=8,480,))))))))</f>
        <v>0</v>
      </c>
      <c r="T33" s="10">
        <f>R33+S33</f>
        <v>0</v>
      </c>
      <c r="U33" s="10">
        <f>TRUNC(T33/45)</f>
        <v>0</v>
      </c>
      <c r="V33" s="60"/>
      <c r="W33" s="61"/>
      <c r="X33" s="18">
        <f>W33-V33</f>
        <v>0</v>
      </c>
      <c r="Y33" s="9">
        <f>HOUR(X33)</f>
        <v>0</v>
      </c>
      <c r="Z33" s="9">
        <f>MINUTE(X33)</f>
        <v>0</v>
      </c>
      <c r="AA33" s="9">
        <f>IF(Y33=1,60,IF(Y33=2,120,IF(Y33=3,180,IF(Y33=4,240,IF(Y33=5,300,IF(Y33=6,360,IF(Y33=7,420,IF(Y33=8,480,))))))))</f>
        <v>0</v>
      </c>
      <c r="AB33" s="10">
        <f>Z33+AA33</f>
        <v>0</v>
      </c>
      <c r="AC33" s="10">
        <f>TRUNC(AB33/45)</f>
        <v>0</v>
      </c>
      <c r="AD33" s="60"/>
      <c r="AE33" s="61"/>
      <c r="AF33" s="18">
        <f>AE33-AD33</f>
        <v>0</v>
      </c>
      <c r="AG33" s="9">
        <f>HOUR(AF33)</f>
        <v>0</v>
      </c>
      <c r="AH33" s="9">
        <f>MINUTE(AF33)</f>
        <v>0</v>
      </c>
      <c r="AI33" s="9">
        <f>IF(AG33=1,60,IF(AG33=2,120,IF(AG33=3,180,IF(AG33=4,240,IF(AG33=5,300,IF(AG33=6,360,IF(AG33=7,420,IF(AG33=8,480,))))))))</f>
        <v>0</v>
      </c>
      <c r="AJ33" s="10">
        <f>AH33+AI33</f>
        <v>0</v>
      </c>
      <c r="AK33" s="58">
        <f>TRUNC(AJ33/45)</f>
        <v>0</v>
      </c>
      <c r="AL33" s="60"/>
      <c r="AM33" s="61"/>
      <c r="AN33" s="18">
        <f>AM33-AL33</f>
        <v>0</v>
      </c>
      <c r="AO33" s="9">
        <f>HOUR(AN33)</f>
        <v>0</v>
      </c>
      <c r="AP33" s="9">
        <f>MINUTE(AN33)</f>
        <v>0</v>
      </c>
      <c r="AQ33" s="9">
        <f>IF(AO33=1,60,IF(AO33=2,120,IF(AO33=3,180,IF(AO33=4,240,IF(AO33=5,300,IF(AO33=6,360,IF(AO33=7,420,IF(AO33=8,480,))))))))</f>
        <v>0</v>
      </c>
      <c r="AR33" s="10">
        <f>AP33+AQ33</f>
        <v>0</v>
      </c>
      <c r="AS33" s="77">
        <f t="shared" si="47"/>
        <v>0</v>
      </c>
      <c r="AT33" s="63"/>
    </row>
    <row r="34" spans="1:46" ht="16" hidden="1" customHeight="1">
      <c r="B34" s="78"/>
      <c r="C34" s="78"/>
      <c r="D34" s="78"/>
      <c r="E34" s="45"/>
      <c r="F34" s="60"/>
      <c r="G34" s="66"/>
      <c r="H34" s="79"/>
      <c r="I34" s="54"/>
      <c r="J34" s="54"/>
      <c r="K34" s="54"/>
      <c r="L34" s="45"/>
      <c r="M34" s="45">
        <f>SUM(M28:M33)</f>
        <v>0</v>
      </c>
      <c r="N34" s="36"/>
      <c r="O34" s="66"/>
      <c r="P34" s="15"/>
      <c r="Q34" s="13"/>
      <c r="R34" s="13"/>
      <c r="S34" s="13"/>
      <c r="U34" s="6">
        <f>SUM(U28:U33)</f>
        <v>0</v>
      </c>
      <c r="V34" s="80"/>
      <c r="W34" s="81"/>
      <c r="X34" s="15"/>
      <c r="Y34" s="13"/>
      <c r="Z34" s="13"/>
      <c r="AA34" s="13"/>
      <c r="AC34" s="6">
        <f>SUM(AC28:AC33)</f>
        <v>0</v>
      </c>
      <c r="AD34" s="80"/>
      <c r="AE34" s="81"/>
      <c r="AF34" s="15"/>
      <c r="AG34" s="13"/>
      <c r="AH34" s="13"/>
      <c r="AI34" s="13"/>
      <c r="AK34" s="6">
        <f>SUM(AK28:AK33)</f>
        <v>0</v>
      </c>
      <c r="AL34" s="80"/>
      <c r="AM34" s="81"/>
      <c r="AN34" s="15"/>
      <c r="AO34" s="13"/>
      <c r="AP34" s="13"/>
      <c r="AQ34" s="13"/>
      <c r="AS34" s="6">
        <f>SUM(AS28:AS33)</f>
        <v>0</v>
      </c>
      <c r="AT34" s="63"/>
    </row>
    <row r="35" spans="1:46" ht="16" customHeight="1">
      <c r="B35" s="109" t="s">
        <v>55</v>
      </c>
      <c r="C35" s="110"/>
      <c r="D35" s="82"/>
      <c r="E35" s="53">
        <f>IF(SUM(E28:E33)&gt;10,10,(SUM(E28:E33)))</f>
        <v>0</v>
      </c>
      <c r="F35" s="125">
        <f>M34</f>
        <v>0</v>
      </c>
      <c r="G35" s="135"/>
      <c r="H35" s="83"/>
      <c r="I35" s="83"/>
      <c r="J35" s="83"/>
      <c r="K35" s="83"/>
      <c r="L35" s="83"/>
      <c r="M35" s="84"/>
      <c r="N35" s="125">
        <f>U34</f>
        <v>0</v>
      </c>
      <c r="O35" s="117"/>
      <c r="P35" s="85"/>
      <c r="Q35" s="85"/>
      <c r="R35" s="85"/>
      <c r="S35" s="85"/>
      <c r="T35" s="85"/>
      <c r="U35" s="86"/>
      <c r="V35" s="116">
        <f>AC34</f>
        <v>0</v>
      </c>
      <c r="W35" s="117"/>
      <c r="X35" s="85"/>
      <c r="Y35" s="85"/>
      <c r="Z35" s="85"/>
      <c r="AA35" s="85"/>
      <c r="AB35" s="85"/>
      <c r="AC35" s="86"/>
      <c r="AD35" s="116">
        <f>AK34</f>
        <v>0</v>
      </c>
      <c r="AE35" s="117"/>
      <c r="AF35" s="85"/>
      <c r="AG35" s="85"/>
      <c r="AH35" s="85"/>
      <c r="AI35" s="85"/>
      <c r="AJ35" s="85"/>
      <c r="AK35" s="86"/>
      <c r="AL35" s="116">
        <f>AS34</f>
        <v>0</v>
      </c>
      <c r="AM35" s="117"/>
      <c r="AN35" s="87"/>
      <c r="AO35" s="87"/>
      <c r="AP35" s="87"/>
      <c r="AQ35" s="87"/>
      <c r="AR35" s="87"/>
      <c r="AS35" s="7"/>
      <c r="AT35" s="88"/>
    </row>
    <row r="36" spans="1:46" ht="16" customHeight="1">
      <c r="B36" s="133" t="s">
        <v>75</v>
      </c>
      <c r="C36" s="133"/>
      <c r="D36" s="133"/>
      <c r="E36" s="17">
        <f>IF(((E25+E35)-AD8)&gt;20,20,((E25+E35-AD8)))</f>
        <v>0</v>
      </c>
      <c r="F36" s="134" t="s">
        <v>57</v>
      </c>
      <c r="G36" s="134"/>
      <c r="H36" s="134"/>
      <c r="I36" s="20"/>
      <c r="J36" s="20"/>
      <c r="K36" s="20"/>
      <c r="L36" s="20"/>
      <c r="M36" s="19"/>
      <c r="N36" s="108">
        <f>AM4*E36*AL36</f>
        <v>0</v>
      </c>
      <c r="O36" s="108"/>
      <c r="P36" s="20"/>
      <c r="Q36" s="20"/>
      <c r="R36" s="20"/>
      <c r="S36" s="20"/>
      <c r="T36" s="20"/>
      <c r="U36" s="20"/>
      <c r="V36" s="106"/>
      <c r="W36" s="107"/>
      <c r="X36" s="20"/>
      <c r="Y36" s="20"/>
      <c r="Z36" s="20"/>
      <c r="AA36" s="20"/>
      <c r="AB36" s="20"/>
      <c r="AC36" s="20"/>
      <c r="AD36" s="106" t="s">
        <v>58</v>
      </c>
      <c r="AE36" s="107"/>
      <c r="AF36" s="20"/>
      <c r="AG36" s="20"/>
      <c r="AH36" s="20"/>
      <c r="AI36" s="20"/>
      <c r="AJ36" s="20"/>
      <c r="AK36" s="20"/>
      <c r="AL36" s="123"/>
      <c r="AM36" s="124"/>
      <c r="AN36" s="18"/>
      <c r="AO36" s="18"/>
      <c r="AP36" s="18"/>
      <c r="AQ36" s="18"/>
      <c r="AR36" s="18"/>
      <c r="AS36" s="36"/>
      <c r="AT36" s="64"/>
    </row>
    <row r="37" spans="1:46" s="3" customFormat="1" ht="16" customHeight="1">
      <c r="A37" s="6"/>
      <c r="B37" s="11"/>
      <c r="C37" s="11"/>
      <c r="D37" s="11"/>
      <c r="E37" s="12"/>
      <c r="F37" s="13"/>
      <c r="G37" s="14"/>
      <c r="H37" s="15"/>
      <c r="I37" s="15"/>
      <c r="J37" s="15"/>
      <c r="K37" s="15"/>
      <c r="L37" s="15"/>
      <c r="M37" s="16"/>
      <c r="N37" s="15"/>
      <c r="O37" s="14"/>
      <c r="P37" s="15"/>
      <c r="Q37" s="15"/>
      <c r="R37" s="15"/>
      <c r="S37" s="15"/>
      <c r="T37" s="15"/>
      <c r="U37" s="15"/>
      <c r="V37" s="15"/>
      <c r="W37" s="14"/>
      <c r="X37" s="15"/>
      <c r="Y37" s="15"/>
      <c r="Z37" s="15"/>
      <c r="AA37" s="15"/>
      <c r="AB37" s="15"/>
      <c r="AC37" s="15"/>
      <c r="AD37" s="15"/>
      <c r="AE37" s="14"/>
      <c r="AF37" s="15"/>
      <c r="AG37" s="15"/>
      <c r="AH37" s="15"/>
      <c r="AI37" s="15"/>
      <c r="AJ37" s="15"/>
      <c r="AK37" s="15"/>
      <c r="AL37" s="15"/>
      <c r="AM37" s="14"/>
      <c r="AN37" s="15"/>
      <c r="AO37" s="15"/>
      <c r="AP37" s="15"/>
      <c r="AQ37" s="15"/>
      <c r="AR37" s="15"/>
      <c r="AS37" s="15"/>
    </row>
    <row r="38" spans="1:46" s="3" customFormat="1" ht="16" customHeight="1">
      <c r="A38" s="6"/>
      <c r="B38" s="11"/>
      <c r="C38" s="11"/>
      <c r="D38" s="11"/>
      <c r="E38" s="12"/>
      <c r="F38" s="13"/>
      <c r="G38" s="14"/>
      <c r="H38" s="15"/>
      <c r="I38" s="15"/>
      <c r="J38" s="15"/>
      <c r="K38" s="15"/>
      <c r="L38" s="15"/>
      <c r="M38" s="16"/>
      <c r="N38" s="15"/>
      <c r="O38" s="14"/>
      <c r="P38" s="15"/>
      <c r="Q38" s="15"/>
      <c r="R38" s="15"/>
      <c r="S38" s="15"/>
      <c r="T38" s="15"/>
      <c r="U38" s="15"/>
      <c r="V38" s="15"/>
      <c r="W38" s="14"/>
      <c r="X38" s="15"/>
      <c r="Y38" s="15"/>
      <c r="Z38" s="15"/>
      <c r="AA38" s="15"/>
      <c r="AB38" s="15"/>
      <c r="AC38" s="15"/>
      <c r="AD38" s="15"/>
      <c r="AE38" s="14"/>
      <c r="AF38" s="15"/>
      <c r="AG38" s="15"/>
      <c r="AH38" s="15"/>
      <c r="AI38" s="15"/>
      <c r="AJ38" s="15"/>
      <c r="AK38" s="15"/>
      <c r="AL38" s="15"/>
      <c r="AM38" s="14"/>
      <c r="AN38" s="15"/>
      <c r="AO38" s="15"/>
      <c r="AP38" s="15"/>
      <c r="AQ38" s="15"/>
      <c r="AR38" s="15"/>
      <c r="AS38" s="15"/>
    </row>
    <row r="39" spans="1:46">
      <c r="B39" s="89" t="s">
        <v>70</v>
      </c>
      <c r="C39" s="89" t="s">
        <v>68</v>
      </c>
      <c r="D39" s="90"/>
      <c r="E39" s="97" t="s">
        <v>69</v>
      </c>
      <c r="F39" s="98"/>
      <c r="G39" s="98"/>
      <c r="H39" s="89"/>
      <c r="I39" s="91"/>
      <c r="J39" s="91"/>
      <c r="K39" s="91"/>
      <c r="L39" s="91"/>
      <c r="M39" s="91"/>
      <c r="N39" s="151" t="s">
        <v>66</v>
      </c>
      <c r="O39" s="151"/>
      <c r="P39" s="151"/>
      <c r="Q39" s="151"/>
      <c r="R39" s="151"/>
      <c r="S39" s="151"/>
      <c r="T39" s="151"/>
      <c r="U39" s="151"/>
      <c r="V39" s="151"/>
      <c r="W39" s="151" t="s">
        <v>62</v>
      </c>
      <c r="X39" s="151"/>
      <c r="Y39" s="151"/>
      <c r="Z39" s="151"/>
      <c r="AA39" s="151"/>
      <c r="AB39" s="151"/>
      <c r="AC39" s="151"/>
      <c r="AD39" s="151"/>
      <c r="AE39" s="151"/>
      <c r="AF39" s="92"/>
      <c r="AG39" s="92"/>
      <c r="AH39" s="92"/>
      <c r="AI39" s="92"/>
      <c r="AJ39" s="92"/>
      <c r="AK39" s="92"/>
      <c r="AL39" s="101" t="s">
        <v>64</v>
      </c>
      <c r="AM39" s="101"/>
      <c r="AN39" s="101"/>
      <c r="AO39" s="101"/>
      <c r="AP39" s="101"/>
      <c r="AQ39" s="101"/>
      <c r="AR39" s="101"/>
      <c r="AS39" s="101"/>
      <c r="AT39" s="101"/>
    </row>
    <row r="40" spans="1:46">
      <c r="B40" s="38">
        <v>1</v>
      </c>
      <c r="C40" s="93"/>
      <c r="D40" s="38">
        <v>1</v>
      </c>
      <c r="E40" s="99"/>
      <c r="F40" s="100"/>
      <c r="G40" s="100"/>
      <c r="H40" s="62"/>
      <c r="I40" s="62"/>
      <c r="J40" s="62"/>
      <c r="K40" s="62"/>
      <c r="L40" s="62"/>
      <c r="M40" s="62"/>
      <c r="N40" s="102" t="s">
        <v>67</v>
      </c>
      <c r="O40" s="102"/>
      <c r="P40" s="102"/>
      <c r="Q40" s="102"/>
      <c r="R40" s="102"/>
      <c r="S40" s="102"/>
      <c r="T40" s="102"/>
      <c r="U40" s="102"/>
      <c r="V40" s="102"/>
      <c r="W40" s="102" t="s">
        <v>63</v>
      </c>
      <c r="X40" s="102"/>
      <c r="Y40" s="102"/>
      <c r="Z40" s="102"/>
      <c r="AA40" s="102"/>
      <c r="AB40" s="102"/>
      <c r="AC40" s="102"/>
      <c r="AD40" s="102"/>
      <c r="AE40" s="102"/>
      <c r="AF40" s="94"/>
      <c r="AG40" s="94"/>
      <c r="AH40" s="94"/>
      <c r="AI40" s="94"/>
      <c r="AJ40" s="94"/>
      <c r="AK40" s="94"/>
      <c r="AL40" s="102" t="s">
        <v>65</v>
      </c>
      <c r="AM40" s="102"/>
      <c r="AN40" s="102"/>
      <c r="AO40" s="102"/>
      <c r="AP40" s="102"/>
      <c r="AQ40" s="102"/>
      <c r="AR40" s="102"/>
      <c r="AS40" s="102"/>
      <c r="AT40" s="102"/>
    </row>
    <row r="41" spans="1:46">
      <c r="B41" s="38">
        <v>2</v>
      </c>
      <c r="C41" s="93"/>
      <c r="D41" s="38">
        <v>2</v>
      </c>
      <c r="E41" s="99"/>
      <c r="F41" s="100"/>
      <c r="G41" s="100"/>
      <c r="H41" s="62"/>
      <c r="I41" s="62"/>
      <c r="J41" s="62"/>
      <c r="K41" s="62"/>
      <c r="L41" s="62"/>
      <c r="M41" s="62"/>
      <c r="N41" s="152"/>
      <c r="O41" s="152"/>
      <c r="P41" s="152"/>
      <c r="Q41" s="152"/>
      <c r="R41" s="152"/>
      <c r="S41" s="152"/>
      <c r="T41" s="152"/>
      <c r="U41" s="152"/>
      <c r="V41" s="152"/>
      <c r="W41" s="96"/>
      <c r="X41" s="96"/>
      <c r="Y41" s="96"/>
      <c r="Z41" s="96"/>
      <c r="AA41" s="96"/>
      <c r="AB41" s="96"/>
      <c r="AC41" s="96"/>
      <c r="AD41" s="96"/>
      <c r="AE41" s="96"/>
      <c r="AF41" s="62"/>
      <c r="AG41" s="62"/>
      <c r="AH41" s="62"/>
      <c r="AI41" s="62"/>
      <c r="AJ41" s="62"/>
      <c r="AK41" s="62"/>
      <c r="AL41" s="96"/>
      <c r="AM41" s="96"/>
      <c r="AN41" s="96"/>
      <c r="AO41" s="96"/>
      <c r="AP41" s="96"/>
      <c r="AQ41" s="96"/>
      <c r="AR41" s="96"/>
      <c r="AS41" s="96"/>
      <c r="AT41" s="96"/>
    </row>
    <row r="42" spans="1:46">
      <c r="B42" s="38">
        <v>3</v>
      </c>
      <c r="C42" s="93"/>
      <c r="D42" s="38">
        <v>3</v>
      </c>
      <c r="E42" s="99"/>
      <c r="F42" s="100"/>
      <c r="G42" s="100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95"/>
    </row>
    <row r="43" spans="1:46">
      <c r="B43" s="38">
        <v>4</v>
      </c>
      <c r="C43" s="93"/>
      <c r="D43" s="38">
        <v>4</v>
      </c>
      <c r="E43" s="99"/>
      <c r="F43" s="100"/>
      <c r="G43" s="100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95"/>
    </row>
    <row r="44" spans="1:46">
      <c r="B44" s="38">
        <v>5</v>
      </c>
      <c r="C44" s="93"/>
      <c r="D44" s="38">
        <v>5</v>
      </c>
      <c r="E44" s="99"/>
      <c r="F44" s="100"/>
      <c r="G44" s="100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95"/>
    </row>
    <row r="45" spans="1:46">
      <c r="B45" s="38">
        <v>6</v>
      </c>
      <c r="C45" s="93"/>
      <c r="D45" s="38">
        <v>6</v>
      </c>
      <c r="E45" s="99"/>
      <c r="F45" s="100"/>
      <c r="G45" s="100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95"/>
    </row>
    <row r="46" spans="1:46">
      <c r="B46" s="38">
        <v>7</v>
      </c>
      <c r="C46" s="93"/>
      <c r="D46" s="38">
        <v>7</v>
      </c>
      <c r="E46" s="99"/>
      <c r="F46" s="100"/>
      <c r="G46" s="100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95"/>
    </row>
    <row r="47" spans="1:46">
      <c r="B47" s="38">
        <v>8</v>
      </c>
      <c r="C47" s="93"/>
      <c r="D47" s="38">
        <v>8</v>
      </c>
      <c r="E47" s="99"/>
      <c r="F47" s="100"/>
      <c r="G47" s="100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95"/>
    </row>
    <row r="48" spans="1:46">
      <c r="B48" s="38">
        <v>9</v>
      </c>
      <c r="C48" s="62"/>
      <c r="D48" s="38">
        <v>9</v>
      </c>
      <c r="E48" s="99"/>
      <c r="F48" s="100"/>
      <c r="G48" s="100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95"/>
    </row>
    <row r="49" spans="2:45">
      <c r="B49" s="38">
        <v>10</v>
      </c>
      <c r="C49" s="62"/>
      <c r="D49" s="38">
        <v>10</v>
      </c>
      <c r="E49" s="99"/>
      <c r="F49" s="99"/>
      <c r="G49" s="99"/>
      <c r="H49" s="62"/>
      <c r="I49" s="62"/>
      <c r="J49" s="62"/>
      <c r="K49" s="62"/>
      <c r="L49" s="62"/>
      <c r="M49" s="62"/>
      <c r="N49" s="62"/>
      <c r="O49" s="62"/>
      <c r="V49" s="62"/>
      <c r="W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</row>
    <row r="50" spans="2:45">
      <c r="B50" s="62"/>
      <c r="C50" s="62"/>
      <c r="D50" s="62"/>
      <c r="E50" s="62"/>
      <c r="F50" s="62"/>
      <c r="G50" s="62"/>
      <c r="N50" s="62"/>
      <c r="O50" s="62"/>
      <c r="V50" s="62"/>
      <c r="W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</row>
    <row r="51" spans="2:45">
      <c r="B51" s="62"/>
      <c r="C51" s="62"/>
      <c r="D51" s="62"/>
      <c r="E51" s="62"/>
      <c r="F51" s="62"/>
      <c r="G51" s="62"/>
      <c r="N51" s="62"/>
      <c r="O51" s="62"/>
      <c r="V51" s="62"/>
      <c r="W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</row>
    <row r="52" spans="2:45">
      <c r="B52" s="62"/>
      <c r="C52" s="62"/>
      <c r="D52" s="62"/>
      <c r="E52" s="62"/>
      <c r="F52" s="62"/>
      <c r="G52" s="62"/>
      <c r="N52" s="62"/>
      <c r="O52" s="62"/>
      <c r="V52" s="62"/>
      <c r="W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</row>
    <row r="53" spans="2:45">
      <c r="B53" s="62"/>
      <c r="C53" s="62"/>
      <c r="D53" s="62"/>
      <c r="E53" s="62"/>
      <c r="F53" s="62"/>
      <c r="G53" s="62"/>
      <c r="N53" s="62"/>
      <c r="O53" s="62"/>
      <c r="V53" s="62"/>
      <c r="W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</row>
    <row r="54" spans="2:45">
      <c r="B54" s="62"/>
      <c r="C54" s="62"/>
      <c r="D54" s="62"/>
      <c r="E54" s="62"/>
      <c r="F54" s="62"/>
      <c r="G54" s="62"/>
      <c r="N54" s="62"/>
      <c r="O54" s="62"/>
      <c r="V54" s="62"/>
      <c r="W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</row>
    <row r="55" spans="2:45">
      <c r="B55" s="62"/>
      <c r="C55" s="62"/>
      <c r="D55" s="62"/>
      <c r="E55" s="62"/>
      <c r="F55" s="62"/>
      <c r="G55" s="62"/>
      <c r="N55" s="62"/>
      <c r="O55" s="62"/>
      <c r="V55" s="62"/>
      <c r="W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</row>
    <row r="56" spans="2:45">
      <c r="B56" s="62"/>
      <c r="C56" s="62"/>
      <c r="D56" s="62"/>
      <c r="E56" s="62"/>
      <c r="F56" s="62"/>
      <c r="G56" s="62"/>
      <c r="N56" s="62"/>
      <c r="O56" s="62"/>
      <c r="V56" s="62"/>
      <c r="W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</row>
  </sheetData>
  <mergeCells count="71">
    <mergeCell ref="E49:G49"/>
    <mergeCell ref="W39:AE39"/>
    <mergeCell ref="E47:G47"/>
    <mergeCell ref="E48:G48"/>
    <mergeCell ref="E41:G41"/>
    <mergeCell ref="E42:G42"/>
    <mergeCell ref="W40:AE40"/>
    <mergeCell ref="N41:V41"/>
    <mergeCell ref="N39:V39"/>
    <mergeCell ref="E43:G43"/>
    <mergeCell ref="N40:V40"/>
    <mergeCell ref="W41:AE41"/>
    <mergeCell ref="E44:G44"/>
    <mergeCell ref="E45:G45"/>
    <mergeCell ref="E46:G46"/>
    <mergeCell ref="AM4:AT4"/>
    <mergeCell ref="AD7:AT7"/>
    <mergeCell ref="AD8:AT8"/>
    <mergeCell ref="AD6:AT6"/>
    <mergeCell ref="B9:AT9"/>
    <mergeCell ref="B4:C4"/>
    <mergeCell ref="F4:O4"/>
    <mergeCell ref="N6:W6"/>
    <mergeCell ref="V4:AE4"/>
    <mergeCell ref="D4:E4"/>
    <mergeCell ref="B5:AT5"/>
    <mergeCell ref="B25:C25"/>
    <mergeCell ref="E11:E12"/>
    <mergeCell ref="B36:D36"/>
    <mergeCell ref="F25:G25"/>
    <mergeCell ref="F27:G27"/>
    <mergeCell ref="F36:H36"/>
    <mergeCell ref="F35:G35"/>
    <mergeCell ref="N35:O35"/>
    <mergeCell ref="AD27:AE27"/>
    <mergeCell ref="D6:G6"/>
    <mergeCell ref="D7:G7"/>
    <mergeCell ref="D8:G8"/>
    <mergeCell ref="N11:O12"/>
    <mergeCell ref="AD11:AE12"/>
    <mergeCell ref="E10:G10"/>
    <mergeCell ref="F11:G12"/>
    <mergeCell ref="AT11:AT12"/>
    <mergeCell ref="V35:W35"/>
    <mergeCell ref="AD35:AE35"/>
    <mergeCell ref="AL35:AM35"/>
    <mergeCell ref="V11:W12"/>
    <mergeCell ref="AD25:AE25"/>
    <mergeCell ref="V25:W25"/>
    <mergeCell ref="AL11:AM12"/>
    <mergeCell ref="C1:AM1"/>
    <mergeCell ref="C2:AM2"/>
    <mergeCell ref="AL27:AM27"/>
    <mergeCell ref="V36:W36"/>
    <mergeCell ref="N36:O36"/>
    <mergeCell ref="AD36:AE36"/>
    <mergeCell ref="B35:C35"/>
    <mergeCell ref="AL25:AM25"/>
    <mergeCell ref="B11:C11"/>
    <mergeCell ref="V27:W27"/>
    <mergeCell ref="N8:W8"/>
    <mergeCell ref="X6:Y6"/>
    <mergeCell ref="N7:W7"/>
    <mergeCell ref="AL36:AM36"/>
    <mergeCell ref="N27:O27"/>
    <mergeCell ref="N25:O25"/>
    <mergeCell ref="AL41:AT41"/>
    <mergeCell ref="E39:G39"/>
    <mergeCell ref="E40:G40"/>
    <mergeCell ref="AL39:AT39"/>
    <mergeCell ref="AL40:AT40"/>
  </mergeCells>
  <phoneticPr fontId="0" type="noConversion"/>
  <conditionalFormatting sqref="F13:F24">
    <cfRule type="duplicateValues" dxfId="40" priority="49" stopIfTrue="1"/>
    <cfRule type="duplicateValues" dxfId="39" priority="63" stopIfTrue="1"/>
  </conditionalFormatting>
  <conditionalFormatting sqref="F28:F30">
    <cfRule type="duplicateValues" dxfId="38" priority="61" stopIfTrue="1"/>
  </conditionalFormatting>
  <conditionalFormatting sqref="F31:F33">
    <cfRule type="duplicateValues" dxfId="37" priority="62" stopIfTrue="1"/>
  </conditionalFormatting>
  <conditionalFormatting sqref="F34">
    <cfRule type="duplicateValues" dxfId="36" priority="68" stopIfTrue="1"/>
  </conditionalFormatting>
  <conditionalFormatting sqref="F13:G33">
    <cfRule type="duplicateValues" dxfId="35" priority="59" stopIfTrue="1"/>
    <cfRule type="duplicateValues" dxfId="34" priority="60" stopIfTrue="1"/>
  </conditionalFormatting>
  <conditionalFormatting sqref="N13:N24">
    <cfRule type="duplicateValues" dxfId="33" priority="45" stopIfTrue="1"/>
    <cfRule type="duplicateValues" dxfId="32" priority="46" stopIfTrue="1"/>
    <cfRule type="duplicateValues" dxfId="31" priority="47" stopIfTrue="1"/>
    <cfRule type="duplicateValues" dxfId="30" priority="48" stopIfTrue="1"/>
  </conditionalFormatting>
  <conditionalFormatting sqref="N25:O33">
    <cfRule type="duplicateValues" dxfId="29" priority="58" stopIfTrue="1"/>
  </conditionalFormatting>
  <conditionalFormatting sqref="O13:O24">
    <cfRule type="duplicateValues" dxfId="28" priority="31" stopIfTrue="1"/>
    <cfRule type="duplicateValues" dxfId="27" priority="32" stopIfTrue="1"/>
  </conditionalFormatting>
  <conditionalFormatting sqref="V13:V24">
    <cfRule type="duplicateValues" dxfId="26" priority="41" stopIfTrue="1"/>
    <cfRule type="duplicateValues" dxfId="25" priority="42" stopIfTrue="1"/>
    <cfRule type="duplicateValues" dxfId="24" priority="43" stopIfTrue="1"/>
    <cfRule type="duplicateValues" dxfId="23" priority="44" stopIfTrue="1"/>
  </conditionalFormatting>
  <conditionalFormatting sqref="V25:W33">
    <cfRule type="duplicateValues" dxfId="22" priority="57" stopIfTrue="1"/>
  </conditionalFormatting>
  <conditionalFormatting sqref="W13:W24">
    <cfRule type="duplicateValues" dxfId="21" priority="29" stopIfTrue="1"/>
    <cfRule type="duplicateValues" dxfId="20" priority="30" stopIfTrue="1"/>
  </conditionalFormatting>
  <conditionalFormatting sqref="AD13:AD24">
    <cfRule type="duplicateValues" dxfId="19" priority="37" stopIfTrue="1"/>
    <cfRule type="duplicateValues" dxfId="18" priority="38" stopIfTrue="1"/>
    <cfRule type="duplicateValues" dxfId="17" priority="39" stopIfTrue="1"/>
    <cfRule type="duplicateValues" dxfId="16" priority="40" stopIfTrue="1"/>
  </conditionalFormatting>
  <conditionalFormatting sqref="AD25:AE33">
    <cfRule type="duplicateValues" dxfId="15" priority="56" stopIfTrue="1"/>
  </conditionalFormatting>
  <conditionalFormatting sqref="AE13:AE24">
    <cfRule type="duplicateValues" dxfId="14" priority="27" stopIfTrue="1"/>
    <cfRule type="duplicateValues" dxfId="13" priority="28" stopIfTrue="1"/>
  </conditionalFormatting>
  <conditionalFormatting sqref="AL13:AL24">
    <cfRule type="duplicateValues" dxfId="12" priority="33" stopIfTrue="1"/>
    <cfRule type="duplicateValues" dxfId="11" priority="34" stopIfTrue="1"/>
    <cfRule type="duplicateValues" dxfId="10" priority="35" stopIfTrue="1"/>
    <cfRule type="duplicateValues" dxfId="9" priority="36" stopIfTrue="1"/>
  </conditionalFormatting>
  <conditionalFormatting sqref="AL25:AM33">
    <cfRule type="duplicateValues" dxfId="8" priority="55" stopIfTrue="1"/>
  </conditionalFormatting>
  <conditionalFormatting sqref="AM13:AM24">
    <cfRule type="duplicateValues" dxfId="7" priority="25" stopIfTrue="1"/>
    <cfRule type="duplicateValues" dxfId="6" priority="26" stopIfTrue="1"/>
  </conditionalFormatting>
  <conditionalFormatting sqref="BD15">
    <cfRule type="duplicateValues" dxfId="5" priority="70" stopIfTrue="1"/>
  </conditionalFormatting>
  <conditionalFormatting sqref="F38:I38">
    <cfRule type="duplicateValues" dxfId="4" priority="74" stopIfTrue="1"/>
  </conditionalFormatting>
  <conditionalFormatting sqref="N38:O38">
    <cfRule type="duplicateValues" dxfId="3" priority="75" stopIfTrue="1"/>
  </conditionalFormatting>
  <conditionalFormatting sqref="AD38:AE38">
    <cfRule type="duplicateValues" dxfId="2" priority="76" stopIfTrue="1"/>
  </conditionalFormatting>
  <conditionalFormatting sqref="AL38:AM38">
    <cfRule type="duplicateValues" dxfId="1" priority="77" stopIfTrue="1"/>
  </conditionalFormatting>
  <conditionalFormatting sqref="V38:W38">
    <cfRule type="duplicateValues" dxfId="0" priority="78" stopIfTrue="1"/>
  </conditionalFormatting>
  <dataValidations xWindow="192" yWindow="289" count="13">
    <dataValidation type="time" errorStyle="warning" allowBlank="1" showInputMessage="1" showErrorMessage="1" error="BU HÜCREYE 00:00 ŞEKLİNDE SAAT FORMATINDA VERİ GİRİNİZ." sqref="AC28:AC33 AF13:AK23 X13:AC23 U28:U33 AS13:AS23 AS27:AS33 H13:M23 AK28:AK33 P13:U23" xr:uid="{00000000-0002-0000-0000-000000000000}">
      <formula1>0.333333333333333</formula1>
      <formula2>0.958333333333333</formula2>
    </dataValidation>
    <dataValidation type="time" errorStyle="warning" allowBlank="1" showInputMessage="1" showErrorMessage="1" error="BU HÜCRELERE 00:00 ŞEKLİNDE SAAT FORMATINDA VERİ GİRİNİZ." sqref="X28:AB33 AF28:AJ33 P28:T33 H28:M33" xr:uid="{00000000-0002-0000-0000-000001000000}">
      <formula1>0.333333333333333</formula1>
      <formula2>0.958333333333333</formula2>
    </dataValidation>
    <dataValidation type="list" allowBlank="1" showInputMessage="1" showErrorMessage="1" sqref="D7:G7" xr:uid="{00000000-0002-0000-0000-000004000000}">
      <formula1>$AW$12:$AW$17</formula1>
    </dataValidation>
    <dataValidation type="list" allowBlank="1" showInputMessage="1" showErrorMessage="1" sqref="D8:G8" xr:uid="{00000000-0002-0000-0000-000005000000}">
      <formula1>$AW$20:$AW$27</formula1>
    </dataValidation>
    <dataValidation type="list" allowBlank="1" showInputMessage="1" showErrorMessage="1" sqref="AD8" xr:uid="{00000000-0002-0000-0000-000006000000}">
      <formula1>$AY$15:$AY$18</formula1>
    </dataValidation>
    <dataValidation type="list" allowBlank="1" showInputMessage="1" showErrorMessage="1" sqref="D4:E4" xr:uid="{00000000-0002-0000-0000-000008000000}">
      <formula1>$BB$13:$BB$21</formula1>
    </dataValidation>
    <dataValidation type="list" allowBlank="1" showInputMessage="1" showErrorMessage="1" sqref="BH11" xr:uid="{00000000-0002-0000-0000-000009000000}">
      <formula1>#REF!</formula1>
    </dataValidation>
    <dataValidation type="list" allowBlank="1" showInputMessage="1" showErrorMessage="1" sqref="V4:AE4" xr:uid="{00000000-0002-0000-0000-00000A000000}">
      <formula1>$AZ$13:$AZ$18</formula1>
    </dataValidation>
    <dataValidation type="list" errorStyle="warning" allowBlank="1" showInputMessage="1" showErrorMessage="1" error="BU HÜCREYE 00:00 ŞEKLİNDE SAAT FORMATINDA VERİ GİRİNİZ." sqref="F28:F34 AD28:AD33 V28:V33 N28:N33 AL28:AL33" xr:uid="{00000000-0002-0000-0000-00000B000000}">
      <formula1>$AU$12:$AU$19</formula1>
    </dataValidation>
    <dataValidation type="list" errorStyle="warning" allowBlank="1" showInputMessage="1" showErrorMessage="1" error="BU HÜCREYE 00:00 ŞEKLİNDE SAAT FORMATINDA VERİ GİRİNİZ." sqref="AM28:AM33 AE28:AE33 W28:W33 O28:O33 G28:G33" xr:uid="{00000000-0002-0000-0000-00000C000000}">
      <formula1>$AV$12:$AV$19</formula1>
    </dataValidation>
    <dataValidation type="list" errorStyle="warning" allowBlank="1" showInputMessage="1" showErrorMessage="1" error="BU HÜCREYE 00:00 ŞEKLİNDE SAAT FORMATINDA VERİ GİRİNİZ." sqref="F13:F24 N13:N24 V13:V24 AD13:AD24 AL13:AL24" xr:uid="{00000000-0002-0000-0000-00000D000000}">
      <formula1>$AU$12:$AU$20</formula1>
    </dataValidation>
    <dataValidation type="list" errorStyle="warning" allowBlank="1" showInputMessage="1" showErrorMessage="1" error="BU HÜCREYE 00:00 ŞEKLİNDE SAAT FORMATINDA VERİ GİRİNİZ." sqref="G13:G24 O13:O24 W13:W24 AE13:AE24 AM13:AM24" xr:uid="{00000000-0002-0000-0000-00000E000000}">
      <formula1>$AV$12:$AV$20</formula1>
    </dataValidation>
    <dataValidation type="list" allowBlank="1" showInputMessage="1" showErrorMessage="1" sqref="AD7:AT7" xr:uid="{A73A1E01-BBF7-DF42-96FF-38B9C8365FA8}">
      <formula1>$AX$20:$AX$21</formula1>
    </dataValidation>
  </dataValidations>
  <printOptions horizontalCentered="1" verticalCentered="1"/>
  <pageMargins left="0" right="0" top="0.19685039370078741" bottom="0" header="0.19685039370078741" footer="0"/>
  <pageSetup scale="7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DERS YÜKÜ FORMU</vt:lpstr>
      <vt:lpstr>'DERS YÜKÜ FORMU'!Yazdırma_Alanı</vt:lpstr>
    </vt:vector>
  </TitlesOfParts>
  <Company>GMYO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GMYO</dc:creator>
  <cp:lastModifiedBy>Microsoft Office User</cp:lastModifiedBy>
  <cp:lastPrinted>2020-02-28T11:50:59Z</cp:lastPrinted>
  <dcterms:created xsi:type="dcterms:W3CDTF">2000-02-10T08:59:52Z</dcterms:created>
  <dcterms:modified xsi:type="dcterms:W3CDTF">2023-07-24T13:43:44Z</dcterms:modified>
</cp:coreProperties>
</file>